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3365" activeTab="0"/>
  </bookViews>
  <sheets>
    <sheet name="UBND" sheetId="1" r:id="rId1"/>
  </sheets>
  <definedNames>
    <definedName name="_xlnm.Print_Titles" localSheetId="0">'UBND'!$7:$7</definedName>
  </definedNames>
  <calcPr fullCalcOnLoad="1"/>
</workbook>
</file>

<file path=xl/sharedStrings.xml><?xml version="1.0" encoding="utf-8"?>
<sst xmlns="http://schemas.openxmlformats.org/spreadsheetml/2006/main" count="101" uniqueCount="22">
  <si>
    <t>Ghi chú</t>
  </si>
  <si>
    <t>Loại đất</t>
  </si>
  <si>
    <t>LUC</t>
  </si>
  <si>
    <t>CLN</t>
  </si>
  <si>
    <t>ĐỂ THỰC HIỆN DỰ ÁN: KHU ĐÔ THỊ TRUNG TÂM XÃ ĐỒNG SƠN, THÀNH PHỐ BẮC GIANG</t>
  </si>
  <si>
    <t>Tờ BĐ số</t>
  </si>
  <si>
    <r>
      <t>Cộng 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</si>
  <si>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t>DT đã chuyển mục đích, giao đất tại QĐ số 260/QĐ-UBND ngày 24/3/2021</t>
  </si>
  <si>
    <t xml:space="preserve">DT đã chuyển mục đích, giao đất tại QĐ số 673/QĐ-UBND ngày 31/7/2020 </t>
  </si>
  <si>
    <t>DT đã chuyển mục đích, giao đất tại QĐ số 678/QĐ-UBND ngày 07/7/2022</t>
  </si>
  <si>
    <t>Diện tích, loại đất thu hồi</t>
  </si>
  <si>
    <r>
      <t>Đất giao thông 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</si>
  <si>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r>
      <t>Đất chuyên trồng lúa 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</si>
  <si>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t>Tổng</t>
  </si>
  <si>
    <r>
      <t>Diện tích đất NN giao cho UBND xã quản lý 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</si>
  <si>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t>Số TT</t>
  </si>
  <si>
    <r>
      <t>Diện tích 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</si>
  <si>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t>(Kèm theo Quyết định số            /QĐ-UBND ngày     /6/2024 của UBND thành phố Bắc Giang)</t>
  </si>
  <si>
    <t>Thửa đất số</t>
  </si>
  <si>
    <t>Theo bản đồ phục vụ công tác BT GPMB</t>
  </si>
  <si>
    <r>
      <t>Diện tích để thực hiện dự án 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) </t>
    </r>
  </si>
  <si>
    <t>DANH SÁCH THU HỒI ĐẤT (ĐỢT 12)</t>
  </si>
</sst>
</file>

<file path=xl/styles.xml><?xml version="1.0" encoding="utf-8"?>
<styleSheet xmlns="http://schemas.openxmlformats.org/spreadsheetml/2006/main">
  <numFmts count="5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_(* #,##0.0_);_(* \(#,##0.0\);_(* &quot;-&quot;??_);_(@_)"/>
    <numFmt numFmtId="177" formatCode="_(* #,##0_);_(* \(#,##0\);_(* &quot;-&quot;??_);_(@_)"/>
    <numFmt numFmtId="178" formatCode="_(* #,##0.0_);_(* \(#,##0.0\);_(* &quot;-&quot;?_);_(@_)"/>
    <numFmt numFmtId="179" formatCode="_(* #,##0.000_);_(* \(#,##0.000\);_(* &quot;-&quot;??_);_(@_)"/>
    <numFmt numFmtId="180" formatCode="_(* #,##0_);_(* \(#,##0\);_(* &quot;-&quot;?_);_(@_)"/>
    <numFmt numFmtId="181" formatCode="_(* #,##0.0000_);_(* \(#,##0.0000\);_(* &quot;-&quot;??_);_(@_)"/>
    <numFmt numFmtId="182" formatCode="_(* #,##0.00000_);_(* \(#,##0.00000\);_(* &quot;-&quot;??_);_(@_)"/>
    <numFmt numFmtId="183" formatCode="_(* #,##0.00_);_(* \(#,##0.00\);_(* &quot;-&quot;?_);_(@_)"/>
    <numFmt numFmtId="184" formatCode="#,##0.000"/>
    <numFmt numFmtId="185" formatCode="_(* #,##0.000_);_(* \(#,##0.000\);_(* &quot;-&quot;?_);_(@_)"/>
    <numFmt numFmtId="186" formatCode="#,##0.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(* #,##0.000_);_(* \(#,##0.000\);_(* &quot;-&quot;???_);_(@_)"/>
    <numFmt numFmtId="192" formatCode="#,##0.0_);\(#,##0.0\)"/>
    <numFmt numFmtId="193" formatCode="0.000"/>
    <numFmt numFmtId="194" formatCode="dd/mm/yy"/>
    <numFmt numFmtId="195" formatCode="#,##0.###0;\-#,##0.###0"/>
    <numFmt numFmtId="196" formatCode="#,##0.####0;\-#,##0.####0"/>
    <numFmt numFmtId="197" formatCode="#,##0.###;\-#,##0.###"/>
    <numFmt numFmtId="198" formatCode="#,##0.0;\-#,##0.0"/>
    <numFmt numFmtId="199" formatCode="#,##0.#####0;\-#,##0.#####0"/>
    <numFmt numFmtId="200" formatCode="#,##0.#######0;\-#,##0.#######0"/>
    <numFmt numFmtId="201" formatCode="#,##0.####;\-#,##0.####"/>
    <numFmt numFmtId="202" formatCode="#,##0.#;\-#,##0.#"/>
    <numFmt numFmtId="203" formatCode="#,##0.#####;\-#,##0.#####"/>
    <numFmt numFmtId="204" formatCode="0.00000\ %;\-0.00000\ %"/>
    <numFmt numFmtId="205" formatCode="#,##0.00000;\-#,##0.00000"/>
    <numFmt numFmtId="206" formatCode="#,##0.#######;\-#,##0.#######"/>
    <numFmt numFmtId="207" formatCode="_-* #,##0.0\ _₫_-;\-* #,##0.0\ _₫_-;_-* &quot;-&quot;?\ _₫_-;_-@_-"/>
    <numFmt numFmtId="208" formatCode="0.0000"/>
  </numFmts>
  <fonts count="36"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sz val="10"/>
      <name val=".VnTime"/>
      <family val="2"/>
    </font>
    <font>
      <sz val="13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name val="Arial"/>
      <family val="2"/>
    </font>
    <font>
      <b/>
      <sz val="11"/>
      <color indexed="63"/>
      <name val="Arial"/>
      <family val="2"/>
    </font>
    <font>
      <i/>
      <sz val="10"/>
      <name val="MS Sans Serif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vertAlign val="superscript"/>
      <sz val="12"/>
      <name val="Times New Roman"/>
      <family val="1"/>
    </font>
    <font>
      <i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1" fillId="23" borderId="7" applyNumberFormat="0" applyFont="0" applyAlignment="0" applyProtection="0"/>
    <xf numFmtId="0" fontId="22" fillId="20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76" fontId="29" fillId="0" borderId="0" xfId="41" applyNumberFormat="1" applyFont="1" applyFill="1" applyBorder="1" applyAlignment="1">
      <alignment horizontal="center" vertical="center" wrapText="1"/>
    </xf>
    <xf numFmtId="176" fontId="29" fillId="0" borderId="0" xfId="41" applyNumberFormat="1" applyFont="1" applyFill="1" applyBorder="1" applyAlignment="1">
      <alignment vertical="center" wrapText="1"/>
    </xf>
    <xf numFmtId="1" fontId="29" fillId="0" borderId="10" xfId="41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33" fillId="0" borderId="10" xfId="64" applyFont="1" applyFill="1" applyBorder="1" applyAlignment="1">
      <alignment horizontal="center" vertical="center" wrapText="1"/>
      <protection/>
    </xf>
    <xf numFmtId="0" fontId="31" fillId="0" borderId="0" xfId="0" applyFont="1" applyFill="1" applyBorder="1" applyAlignment="1">
      <alignment vertical="center" wrapText="1"/>
    </xf>
    <xf numFmtId="174" fontId="31" fillId="0" borderId="0" xfId="0" applyNumberFormat="1" applyFont="1" applyFill="1" applyBorder="1" applyAlignment="1">
      <alignment vertical="center" wrapText="1"/>
    </xf>
    <xf numFmtId="175" fontId="31" fillId="0" borderId="0" xfId="0" applyNumberFormat="1" applyFont="1" applyFill="1" applyBorder="1" applyAlignment="1" applyProtection="1">
      <alignment vertical="center" wrapText="1"/>
      <protection/>
    </xf>
    <xf numFmtId="175" fontId="31" fillId="0" borderId="0" xfId="0" applyNumberFormat="1" applyFont="1" applyFill="1" applyBorder="1" applyAlignment="1" applyProtection="1">
      <alignment horizontal="center" vertical="center" wrapText="1"/>
      <protection/>
    </xf>
    <xf numFmtId="207" fontId="32" fillId="0" borderId="0" xfId="0" applyNumberFormat="1" applyFont="1" applyFill="1" applyBorder="1" applyAlignment="1">
      <alignment vertical="center" wrapText="1"/>
    </xf>
    <xf numFmtId="178" fontId="31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31" fillId="0" borderId="0" xfId="64" applyFont="1" applyFill="1" applyBorder="1" applyAlignment="1">
      <alignment horizontal="center" vertical="center" wrapText="1"/>
      <protection/>
    </xf>
    <xf numFmtId="0" fontId="31" fillId="0" borderId="0" xfId="64" applyFont="1" applyFill="1" applyBorder="1" applyAlignment="1">
      <alignment vertical="center" wrapText="1"/>
      <protection/>
    </xf>
    <xf numFmtId="178" fontId="31" fillId="0" borderId="0" xfId="64" applyNumberFormat="1" applyFont="1" applyFill="1" applyBorder="1" applyAlignment="1">
      <alignment horizontal="center" vertical="center" wrapText="1"/>
      <protection/>
    </xf>
    <xf numFmtId="0" fontId="31" fillId="0" borderId="11" xfId="64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 wrapText="1"/>
    </xf>
    <xf numFmtId="174" fontId="31" fillId="0" borderId="11" xfId="0" applyNumberFormat="1" applyFont="1" applyFill="1" applyBorder="1" applyAlignment="1">
      <alignment horizontal="right" vertical="center" wrapText="1"/>
    </xf>
    <xf numFmtId="0" fontId="33" fillId="0" borderId="11" xfId="64" applyFont="1" applyFill="1" applyBorder="1" applyAlignment="1">
      <alignment horizontal="center" vertical="center" wrapText="1"/>
      <protection/>
    </xf>
    <xf numFmtId="0" fontId="31" fillId="0" borderId="12" xfId="64" applyFont="1" applyFill="1" applyBorder="1" applyAlignment="1">
      <alignment horizontal="center" vertical="center" wrapText="1"/>
      <protection/>
    </xf>
    <xf numFmtId="174" fontId="31" fillId="0" borderId="12" xfId="64" applyNumberFormat="1" applyFont="1" applyFill="1" applyBorder="1" applyAlignment="1">
      <alignment horizontal="right" vertical="center" wrapText="1"/>
      <protection/>
    </xf>
    <xf numFmtId="175" fontId="31" fillId="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12" xfId="64" applyFont="1" applyFill="1" applyBorder="1" applyAlignment="1">
      <alignment vertical="center" wrapText="1"/>
      <protection/>
    </xf>
    <xf numFmtId="176" fontId="31" fillId="0" borderId="12" xfId="41" applyNumberFormat="1" applyFont="1" applyFill="1" applyBorder="1" applyAlignment="1">
      <alignment horizontal="center" vertical="center" wrapText="1"/>
    </xf>
    <xf numFmtId="0" fontId="31" fillId="0" borderId="13" xfId="64" applyFont="1" applyFill="1" applyBorder="1" applyAlignment="1">
      <alignment horizontal="center" vertical="center" wrapText="1"/>
      <protection/>
    </xf>
    <xf numFmtId="174" fontId="31" fillId="0" borderId="13" xfId="64" applyNumberFormat="1" applyFont="1" applyFill="1" applyBorder="1" applyAlignment="1">
      <alignment horizontal="right" vertical="center" wrapText="1"/>
      <protection/>
    </xf>
    <xf numFmtId="0" fontId="31" fillId="0" borderId="13" xfId="64" applyFont="1" applyFill="1" applyBorder="1" applyAlignment="1">
      <alignment vertical="center" wrapText="1"/>
      <protection/>
    </xf>
    <xf numFmtId="1" fontId="29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 wrapText="1"/>
    </xf>
    <xf numFmtId="174" fontId="31" fillId="0" borderId="11" xfId="0" applyNumberFormat="1" applyFont="1" applyFill="1" applyBorder="1" applyAlignment="1">
      <alignment horizontal="center" vertical="center" wrapText="1"/>
    </xf>
    <xf numFmtId="174" fontId="32" fillId="0" borderId="11" xfId="64" applyNumberFormat="1" applyFont="1" applyFill="1" applyBorder="1" applyAlignment="1">
      <alignment horizontal="right" vertical="center" wrapText="1"/>
      <protection/>
    </xf>
    <xf numFmtId="174" fontId="31" fillId="0" borderId="11" xfId="64" applyNumberFormat="1" applyFont="1" applyFill="1" applyBorder="1" applyAlignment="1">
      <alignment horizontal="right" vertical="center" wrapText="1"/>
      <protection/>
    </xf>
    <xf numFmtId="174" fontId="31" fillId="0" borderId="12" xfId="0" applyNumberFormat="1" applyFont="1" applyFill="1" applyBorder="1" applyAlignment="1">
      <alignment horizontal="center" vertical="center" wrapText="1"/>
    </xf>
    <xf numFmtId="174" fontId="31" fillId="0" borderId="12" xfId="0" applyNumberFormat="1" applyFont="1" applyFill="1" applyBorder="1" applyAlignment="1">
      <alignment horizontal="right" vertical="center" wrapText="1"/>
    </xf>
    <xf numFmtId="174" fontId="31" fillId="0" borderId="12" xfId="41" applyNumberFormat="1" applyFont="1" applyFill="1" applyBorder="1" applyAlignment="1">
      <alignment horizontal="right" vertical="center" wrapText="1"/>
    </xf>
    <xf numFmtId="178" fontId="33" fillId="0" borderId="0" xfId="64" applyNumberFormat="1" applyFont="1" applyFill="1" applyBorder="1" applyAlignment="1">
      <alignment horizontal="center" vertical="center" wrapText="1"/>
      <protection/>
    </xf>
    <xf numFmtId="174" fontId="31" fillId="0" borderId="13" xfId="0" applyNumberFormat="1" applyFont="1" applyFill="1" applyBorder="1" applyAlignment="1">
      <alignment horizontal="center" vertical="center" wrapText="1"/>
    </xf>
    <xf numFmtId="174" fontId="31" fillId="0" borderId="13" xfId="0" applyNumberFormat="1" applyFont="1" applyFill="1" applyBorder="1" applyAlignment="1">
      <alignment horizontal="right" vertical="center" wrapText="1"/>
    </xf>
    <xf numFmtId="174" fontId="32" fillId="0" borderId="10" xfId="0" applyNumberFormat="1" applyFont="1" applyFill="1" applyBorder="1" applyAlignment="1">
      <alignment horizontal="right" vertical="center" wrapText="1"/>
    </xf>
    <xf numFmtId="176" fontId="29" fillId="0" borderId="10" xfId="41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176" fontId="29" fillId="0" borderId="0" xfId="41" applyNumberFormat="1" applyFont="1" applyFill="1" applyBorder="1" applyAlignment="1">
      <alignment horizontal="center" vertical="center" wrapText="1"/>
    </xf>
    <xf numFmtId="3" fontId="32" fillId="0" borderId="14" xfId="0" applyNumberFormat="1" applyFont="1" applyFill="1" applyBorder="1" applyAlignment="1">
      <alignment horizontal="center" vertical="center" wrapText="1"/>
    </xf>
    <xf numFmtId="3" fontId="32" fillId="0" borderId="15" xfId="0" applyNumberFormat="1" applyFont="1" applyFill="1" applyBorder="1" applyAlignment="1">
      <alignment horizontal="center" vertical="center" wrapText="1"/>
    </xf>
    <xf numFmtId="3" fontId="32" fillId="0" borderId="16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</cellXfs>
  <cellStyles count="7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omma 4" xfId="45"/>
    <cellStyle name="Currency" xfId="46"/>
    <cellStyle name="Currency [0]" xfId="47"/>
    <cellStyle name="Check Cel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2_Thôn Xuân  dang lam" xfId="62"/>
    <cellStyle name="Normal 3" xfId="63"/>
    <cellStyle name="Normal 4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5"/>
  <sheetViews>
    <sheetView tabSelected="1" workbookViewId="0" topLeftCell="A1">
      <pane ySplit="6" topLeftCell="BM7" activePane="bottomLeft" state="frozen"/>
      <selection pane="topLeft" activeCell="A1" sqref="A1"/>
      <selection pane="bottomLeft" activeCell="R10" sqref="R10"/>
    </sheetView>
  </sheetViews>
  <sheetFormatPr defaultColWidth="11.625" defaultRowHeight="14.25"/>
  <cols>
    <col min="1" max="1" width="4.875" style="12" customWidth="1"/>
    <col min="2" max="2" width="6.50390625" style="13" customWidth="1"/>
    <col min="3" max="3" width="4.50390625" style="13" customWidth="1"/>
    <col min="4" max="4" width="7.375" style="13" customWidth="1"/>
    <col min="5" max="5" width="6.375" style="13" customWidth="1"/>
    <col min="6" max="6" width="8.625" style="13" customWidth="1"/>
    <col min="7" max="7" width="10.625" style="13" customWidth="1"/>
    <col min="8" max="8" width="8.875" style="13" customWidth="1"/>
    <col min="9" max="9" width="10.625" style="13" customWidth="1"/>
    <col min="10" max="10" width="9.00390625" style="13" customWidth="1"/>
    <col min="11" max="11" width="10.875" style="13" customWidth="1"/>
    <col min="12" max="12" width="8.375" style="14" customWidth="1"/>
    <col min="13" max="13" width="9.00390625" style="14" customWidth="1"/>
    <col min="14" max="14" width="8.875" style="14" customWidth="1"/>
    <col min="15" max="15" width="10.875" style="14" customWidth="1"/>
    <col min="16" max="17" width="10.25390625" style="14" customWidth="1"/>
    <col min="18" max="18" width="15.25390625" style="14" customWidth="1"/>
    <col min="19" max="19" width="10.25390625" style="14" customWidth="1"/>
    <col min="20" max="16384" width="11.625" style="14" customWidth="1"/>
  </cols>
  <sheetData>
    <row r="1" spans="1:15" s="4" customFormat="1" ht="21.75" customHeight="1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4" customFormat="1" ht="21.75" customHeight="1">
      <c r="A2" s="45" t="s">
        <v>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s="4" customFormat="1" ht="21.75" customHeight="1">
      <c r="A3" s="46" t="s">
        <v>17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s="4" customFormat="1" ht="8.25" customHeight="1">
      <c r="A4" s="52"/>
      <c r="B4" s="52"/>
      <c r="C4" s="52"/>
      <c r="D4" s="52"/>
      <c r="E4" s="52"/>
      <c r="F4" s="52"/>
      <c r="G4" s="52"/>
      <c r="H4" s="52"/>
      <c r="I4" s="52"/>
      <c r="L4" s="48"/>
      <c r="M4" s="48"/>
      <c r="N4" s="1"/>
      <c r="O4" s="2"/>
    </row>
    <row r="5" spans="1:15" s="4" customFormat="1" ht="69.75" customHeight="1">
      <c r="A5" s="53" t="s">
        <v>15</v>
      </c>
      <c r="B5" s="53" t="s">
        <v>19</v>
      </c>
      <c r="C5" s="53"/>
      <c r="D5" s="53"/>
      <c r="E5" s="53"/>
      <c r="F5" s="47" t="s">
        <v>7</v>
      </c>
      <c r="G5" s="47"/>
      <c r="H5" s="47" t="s">
        <v>8</v>
      </c>
      <c r="I5" s="47"/>
      <c r="J5" s="47" t="s">
        <v>9</v>
      </c>
      <c r="K5" s="47"/>
      <c r="L5" s="43" t="s">
        <v>10</v>
      </c>
      <c r="M5" s="43"/>
      <c r="N5" s="43"/>
      <c r="O5" s="43" t="s">
        <v>0</v>
      </c>
    </row>
    <row r="6" spans="1:15" s="4" customFormat="1" ht="89.25" customHeight="1">
      <c r="A6" s="53"/>
      <c r="B6" s="30" t="s">
        <v>18</v>
      </c>
      <c r="C6" s="30" t="s">
        <v>5</v>
      </c>
      <c r="D6" s="31" t="s">
        <v>16</v>
      </c>
      <c r="E6" s="31" t="s">
        <v>1</v>
      </c>
      <c r="F6" s="30" t="s">
        <v>20</v>
      </c>
      <c r="G6" s="30" t="s">
        <v>14</v>
      </c>
      <c r="H6" s="30" t="s">
        <v>20</v>
      </c>
      <c r="I6" s="30" t="s">
        <v>14</v>
      </c>
      <c r="J6" s="30" t="s">
        <v>20</v>
      </c>
      <c r="K6" s="30" t="s">
        <v>14</v>
      </c>
      <c r="L6" s="3" t="s">
        <v>12</v>
      </c>
      <c r="M6" s="3" t="s">
        <v>11</v>
      </c>
      <c r="N6" s="3" t="s">
        <v>6</v>
      </c>
      <c r="O6" s="43"/>
    </row>
    <row r="7" spans="1:15" s="6" customFormat="1" ht="21.75" customHeight="1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  <c r="N7" s="32">
        <v>14</v>
      </c>
      <c r="O7" s="32">
        <v>15</v>
      </c>
    </row>
    <row r="8" spans="1:17" s="6" customFormat="1" ht="20.25" customHeight="1">
      <c r="A8" s="18">
        <v>1</v>
      </c>
      <c r="B8" s="18">
        <v>299</v>
      </c>
      <c r="C8" s="19">
        <v>27</v>
      </c>
      <c r="D8" s="20">
        <v>452.5</v>
      </c>
      <c r="E8" s="33" t="s">
        <v>2</v>
      </c>
      <c r="F8" s="34"/>
      <c r="G8" s="20"/>
      <c r="H8" s="35">
        <v>75.7</v>
      </c>
      <c r="I8" s="20"/>
      <c r="J8" s="34"/>
      <c r="K8" s="20"/>
      <c r="L8" s="35">
        <f>G8+I8+K8</f>
        <v>0</v>
      </c>
      <c r="M8" s="35">
        <f>F8+H8+J8</f>
        <v>75.7</v>
      </c>
      <c r="N8" s="35">
        <f>SUM(L8:M8)</f>
        <v>75.7</v>
      </c>
      <c r="O8" s="21"/>
      <c r="Q8" s="7"/>
    </row>
    <row r="9" spans="1:15" s="6" customFormat="1" ht="20.25" customHeight="1">
      <c r="A9" s="22">
        <v>2</v>
      </c>
      <c r="B9" s="22">
        <v>582</v>
      </c>
      <c r="C9" s="22">
        <v>27</v>
      </c>
      <c r="D9" s="23">
        <v>314.1</v>
      </c>
      <c r="E9" s="36" t="s">
        <v>2</v>
      </c>
      <c r="F9" s="23"/>
      <c r="G9" s="37"/>
      <c r="H9" s="23"/>
      <c r="I9" s="37"/>
      <c r="J9" s="23">
        <v>32.5</v>
      </c>
      <c r="K9" s="37"/>
      <c r="L9" s="23">
        <f>G9+I9+K9</f>
        <v>0</v>
      </c>
      <c r="M9" s="23">
        <f>F9+H9+J9</f>
        <v>32.5</v>
      </c>
      <c r="N9" s="23">
        <f aca="true" t="shared" si="0" ref="N9:N72">SUM(L9:M9)</f>
        <v>32.5</v>
      </c>
      <c r="O9" s="24"/>
    </row>
    <row r="10" spans="1:16" s="6" customFormat="1" ht="20.25" customHeight="1">
      <c r="A10" s="22">
        <v>3</v>
      </c>
      <c r="B10" s="22">
        <v>120</v>
      </c>
      <c r="C10" s="22">
        <v>27</v>
      </c>
      <c r="D10" s="23">
        <v>258</v>
      </c>
      <c r="E10" s="36" t="s">
        <v>2</v>
      </c>
      <c r="F10" s="23"/>
      <c r="G10" s="37"/>
      <c r="H10" s="23">
        <v>55.5</v>
      </c>
      <c r="I10" s="37"/>
      <c r="J10" s="23"/>
      <c r="K10" s="37"/>
      <c r="L10" s="23"/>
      <c r="M10" s="23">
        <v>55.5</v>
      </c>
      <c r="N10" s="23">
        <f t="shared" si="0"/>
        <v>55.5</v>
      </c>
      <c r="O10" s="24"/>
      <c r="P10" s="7"/>
    </row>
    <row r="11" spans="1:18" s="6" customFormat="1" ht="20.25" customHeight="1">
      <c r="A11" s="22">
        <v>4</v>
      </c>
      <c r="B11" s="22">
        <v>144</v>
      </c>
      <c r="C11" s="22">
        <v>27</v>
      </c>
      <c r="D11" s="23">
        <v>314.4</v>
      </c>
      <c r="E11" s="36" t="s">
        <v>2</v>
      </c>
      <c r="F11" s="23"/>
      <c r="G11" s="37"/>
      <c r="H11" s="23">
        <v>45</v>
      </c>
      <c r="I11" s="37"/>
      <c r="J11" s="23"/>
      <c r="K11" s="37"/>
      <c r="L11" s="23"/>
      <c r="M11" s="23">
        <v>45</v>
      </c>
      <c r="N11" s="23">
        <f t="shared" si="0"/>
        <v>45</v>
      </c>
      <c r="O11" s="24"/>
      <c r="Q11" s="7"/>
      <c r="R11" s="7"/>
    </row>
    <row r="12" spans="1:17" s="6" customFormat="1" ht="20.25" customHeight="1">
      <c r="A12" s="22">
        <v>5</v>
      </c>
      <c r="B12" s="22">
        <v>1272</v>
      </c>
      <c r="C12" s="22">
        <v>27</v>
      </c>
      <c r="D12" s="23">
        <v>251.9</v>
      </c>
      <c r="E12" s="36" t="s">
        <v>2</v>
      </c>
      <c r="F12" s="23"/>
      <c r="G12" s="37"/>
      <c r="H12" s="23">
        <v>7.2</v>
      </c>
      <c r="I12" s="37"/>
      <c r="J12" s="23"/>
      <c r="K12" s="37"/>
      <c r="L12" s="23"/>
      <c r="M12" s="23">
        <v>7.2</v>
      </c>
      <c r="N12" s="23">
        <f t="shared" si="0"/>
        <v>7.2</v>
      </c>
      <c r="O12" s="24"/>
      <c r="Q12" s="7"/>
    </row>
    <row r="13" spans="1:15" s="6" customFormat="1" ht="20.25" customHeight="1">
      <c r="A13" s="22">
        <v>6</v>
      </c>
      <c r="B13" s="22">
        <v>76</v>
      </c>
      <c r="C13" s="22">
        <v>27</v>
      </c>
      <c r="D13" s="23">
        <v>48</v>
      </c>
      <c r="E13" s="36" t="s">
        <v>2</v>
      </c>
      <c r="F13" s="23"/>
      <c r="G13" s="37"/>
      <c r="H13" s="23"/>
      <c r="I13" s="37"/>
      <c r="J13" s="23">
        <v>10.5</v>
      </c>
      <c r="K13" s="37"/>
      <c r="L13" s="23"/>
      <c r="M13" s="23">
        <v>10.5</v>
      </c>
      <c r="N13" s="23">
        <f t="shared" si="0"/>
        <v>10.5</v>
      </c>
      <c r="O13" s="24"/>
    </row>
    <row r="14" spans="1:17" s="6" customFormat="1" ht="20.25" customHeight="1">
      <c r="A14" s="22">
        <v>7</v>
      </c>
      <c r="B14" s="22">
        <v>1274</v>
      </c>
      <c r="C14" s="22">
        <v>27</v>
      </c>
      <c r="D14" s="23">
        <v>217.5</v>
      </c>
      <c r="E14" s="36" t="s">
        <v>2</v>
      </c>
      <c r="F14" s="23"/>
      <c r="G14" s="37"/>
      <c r="H14" s="23"/>
      <c r="I14" s="37"/>
      <c r="J14" s="23">
        <v>61.7</v>
      </c>
      <c r="K14" s="37">
        <v>86.1</v>
      </c>
      <c r="L14" s="23">
        <v>86.1</v>
      </c>
      <c r="M14" s="23">
        <f>J14</f>
        <v>61.7</v>
      </c>
      <c r="N14" s="23">
        <f t="shared" si="0"/>
        <v>147.8</v>
      </c>
      <c r="O14" s="24"/>
      <c r="P14" s="8"/>
      <c r="Q14" s="8"/>
    </row>
    <row r="15" spans="1:17" s="6" customFormat="1" ht="20.25" customHeight="1">
      <c r="A15" s="22">
        <v>8</v>
      </c>
      <c r="B15" s="22">
        <v>213</v>
      </c>
      <c r="C15" s="22">
        <v>27</v>
      </c>
      <c r="D15" s="23">
        <v>726.5</v>
      </c>
      <c r="E15" s="36" t="s">
        <v>2</v>
      </c>
      <c r="F15" s="23"/>
      <c r="G15" s="37"/>
      <c r="H15" s="23"/>
      <c r="I15" s="37"/>
      <c r="J15" s="23">
        <v>16.7</v>
      </c>
      <c r="K15" s="37"/>
      <c r="L15" s="23"/>
      <c r="M15" s="23">
        <v>16.7</v>
      </c>
      <c r="N15" s="23">
        <f t="shared" si="0"/>
        <v>16.7</v>
      </c>
      <c r="O15" s="24"/>
      <c r="P15" s="9"/>
      <c r="Q15" s="9"/>
    </row>
    <row r="16" spans="1:18" s="6" customFormat="1" ht="20.25" customHeight="1">
      <c r="A16" s="22">
        <v>9</v>
      </c>
      <c r="B16" s="22">
        <v>257</v>
      </c>
      <c r="C16" s="22">
        <v>27</v>
      </c>
      <c r="D16" s="23">
        <v>776.2</v>
      </c>
      <c r="E16" s="36" t="s">
        <v>2</v>
      </c>
      <c r="F16" s="23"/>
      <c r="G16" s="37"/>
      <c r="H16" s="23"/>
      <c r="I16" s="37"/>
      <c r="J16" s="23">
        <v>109</v>
      </c>
      <c r="K16" s="37"/>
      <c r="L16" s="23"/>
      <c r="M16" s="23">
        <v>109</v>
      </c>
      <c r="N16" s="23">
        <f t="shared" si="0"/>
        <v>109</v>
      </c>
      <c r="O16" s="24"/>
      <c r="P16" s="9"/>
      <c r="Q16" s="9"/>
      <c r="R16" s="7"/>
    </row>
    <row r="17" spans="1:15" s="6" customFormat="1" ht="20.25" customHeight="1">
      <c r="A17" s="22">
        <v>10</v>
      </c>
      <c r="B17" s="22">
        <v>1257</v>
      </c>
      <c r="C17" s="22">
        <v>27</v>
      </c>
      <c r="D17" s="23">
        <v>219</v>
      </c>
      <c r="E17" s="36" t="s">
        <v>2</v>
      </c>
      <c r="F17" s="23"/>
      <c r="G17" s="37"/>
      <c r="H17" s="23">
        <v>25.5</v>
      </c>
      <c r="I17" s="37"/>
      <c r="J17" s="23"/>
      <c r="K17" s="37"/>
      <c r="L17" s="23">
        <f aca="true" t="shared" si="1" ref="L17:L43">G17+I17+K17</f>
        <v>0</v>
      </c>
      <c r="M17" s="23">
        <f>F17+H17+J17</f>
        <v>25.5</v>
      </c>
      <c r="N17" s="23">
        <f t="shared" si="0"/>
        <v>25.5</v>
      </c>
      <c r="O17" s="24"/>
    </row>
    <row r="18" spans="1:15" s="6" customFormat="1" ht="20.25" customHeight="1">
      <c r="A18" s="22">
        <v>11</v>
      </c>
      <c r="B18" s="22">
        <v>451</v>
      </c>
      <c r="C18" s="22">
        <v>27</v>
      </c>
      <c r="D18" s="23">
        <v>373.1</v>
      </c>
      <c r="E18" s="36" t="s">
        <v>2</v>
      </c>
      <c r="F18" s="23"/>
      <c r="G18" s="37"/>
      <c r="H18" s="23">
        <v>45.2</v>
      </c>
      <c r="I18" s="37"/>
      <c r="J18" s="23"/>
      <c r="K18" s="37"/>
      <c r="L18" s="23">
        <f t="shared" si="1"/>
        <v>0</v>
      </c>
      <c r="M18" s="23">
        <f>F18+H18+J18</f>
        <v>45.2</v>
      </c>
      <c r="N18" s="23">
        <f t="shared" si="0"/>
        <v>45.2</v>
      </c>
      <c r="O18" s="24"/>
    </row>
    <row r="19" spans="1:15" s="6" customFormat="1" ht="20.25" customHeight="1">
      <c r="A19" s="22">
        <v>12</v>
      </c>
      <c r="B19" s="22">
        <v>401</v>
      </c>
      <c r="C19" s="22">
        <v>27</v>
      </c>
      <c r="D19" s="23">
        <v>275.9</v>
      </c>
      <c r="E19" s="36" t="s">
        <v>2</v>
      </c>
      <c r="F19" s="23"/>
      <c r="G19" s="37"/>
      <c r="H19" s="23">
        <v>28.7</v>
      </c>
      <c r="I19" s="37"/>
      <c r="J19" s="23"/>
      <c r="K19" s="37"/>
      <c r="L19" s="23">
        <f t="shared" si="1"/>
        <v>0</v>
      </c>
      <c r="M19" s="23">
        <v>28.7</v>
      </c>
      <c r="N19" s="23">
        <f t="shared" si="0"/>
        <v>28.7</v>
      </c>
      <c r="O19" s="24"/>
    </row>
    <row r="20" spans="1:17" s="6" customFormat="1" ht="20.25" customHeight="1">
      <c r="A20" s="22">
        <v>13</v>
      </c>
      <c r="B20" s="22">
        <v>574</v>
      </c>
      <c r="C20" s="22">
        <v>27</v>
      </c>
      <c r="D20" s="23">
        <v>355.5</v>
      </c>
      <c r="E20" s="36" t="s">
        <v>2</v>
      </c>
      <c r="F20" s="23"/>
      <c r="G20" s="37"/>
      <c r="H20" s="23">
        <v>60.3</v>
      </c>
      <c r="I20" s="37"/>
      <c r="J20" s="23"/>
      <c r="K20" s="37"/>
      <c r="L20" s="23">
        <f t="shared" si="1"/>
        <v>0</v>
      </c>
      <c r="M20" s="23">
        <f aca="true" t="shared" si="2" ref="M20:M51">F20+H20+J20</f>
        <v>60.3</v>
      </c>
      <c r="N20" s="23">
        <f t="shared" si="0"/>
        <v>60.3</v>
      </c>
      <c r="O20" s="24"/>
      <c r="Q20" s="10"/>
    </row>
    <row r="21" spans="1:15" s="6" customFormat="1" ht="20.25" customHeight="1">
      <c r="A21" s="22">
        <v>14</v>
      </c>
      <c r="B21" s="22">
        <v>539</v>
      </c>
      <c r="C21" s="22">
        <v>27</v>
      </c>
      <c r="D21" s="23">
        <v>220.9</v>
      </c>
      <c r="E21" s="36" t="s">
        <v>2</v>
      </c>
      <c r="F21" s="23"/>
      <c r="G21" s="37">
        <v>199.9</v>
      </c>
      <c r="H21" s="23">
        <v>21</v>
      </c>
      <c r="I21" s="37"/>
      <c r="J21" s="23"/>
      <c r="K21" s="37"/>
      <c r="L21" s="23">
        <f t="shared" si="1"/>
        <v>199.9</v>
      </c>
      <c r="M21" s="23">
        <f t="shared" si="2"/>
        <v>21</v>
      </c>
      <c r="N21" s="23">
        <f t="shared" si="0"/>
        <v>220.9</v>
      </c>
      <c r="O21" s="25"/>
    </row>
    <row r="22" spans="1:15" s="6" customFormat="1" ht="20.25" customHeight="1">
      <c r="A22" s="22">
        <v>15</v>
      </c>
      <c r="B22" s="22">
        <v>817</v>
      </c>
      <c r="C22" s="22">
        <v>27</v>
      </c>
      <c r="D22" s="23">
        <v>129.5</v>
      </c>
      <c r="E22" s="36" t="s">
        <v>2</v>
      </c>
      <c r="F22" s="23">
        <v>129.5</v>
      </c>
      <c r="G22" s="37"/>
      <c r="H22" s="23"/>
      <c r="I22" s="37"/>
      <c r="J22" s="23"/>
      <c r="K22" s="37"/>
      <c r="L22" s="23">
        <f t="shared" si="1"/>
        <v>0</v>
      </c>
      <c r="M22" s="23">
        <f t="shared" si="2"/>
        <v>129.5</v>
      </c>
      <c r="N22" s="23">
        <f t="shared" si="0"/>
        <v>129.5</v>
      </c>
      <c r="O22" s="25"/>
    </row>
    <row r="23" spans="1:15" s="6" customFormat="1" ht="20.25" customHeight="1">
      <c r="A23" s="22">
        <v>16</v>
      </c>
      <c r="B23" s="22">
        <v>494</v>
      </c>
      <c r="C23" s="22">
        <v>27</v>
      </c>
      <c r="D23" s="23">
        <v>225.3</v>
      </c>
      <c r="E23" s="36" t="s">
        <v>2</v>
      </c>
      <c r="F23" s="23"/>
      <c r="G23" s="37">
        <v>45.1</v>
      </c>
      <c r="H23" s="23">
        <v>25.4</v>
      </c>
      <c r="I23" s="37"/>
      <c r="J23" s="23"/>
      <c r="K23" s="37"/>
      <c r="L23" s="23">
        <f t="shared" si="1"/>
        <v>45.1</v>
      </c>
      <c r="M23" s="23">
        <f t="shared" si="2"/>
        <v>25.4</v>
      </c>
      <c r="N23" s="23">
        <f t="shared" si="0"/>
        <v>70.5</v>
      </c>
      <c r="O23" s="25"/>
    </row>
    <row r="24" spans="1:15" s="6" customFormat="1" ht="20.25" customHeight="1">
      <c r="A24" s="22">
        <v>17</v>
      </c>
      <c r="B24" s="22">
        <v>450</v>
      </c>
      <c r="C24" s="22">
        <v>27</v>
      </c>
      <c r="D24" s="23">
        <v>150.5</v>
      </c>
      <c r="E24" s="36" t="s">
        <v>2</v>
      </c>
      <c r="F24" s="23"/>
      <c r="G24" s="37"/>
      <c r="H24" s="23">
        <v>18.7</v>
      </c>
      <c r="I24" s="37"/>
      <c r="J24" s="23"/>
      <c r="K24" s="37"/>
      <c r="L24" s="23">
        <f t="shared" si="1"/>
        <v>0</v>
      </c>
      <c r="M24" s="23">
        <f t="shared" si="2"/>
        <v>18.7</v>
      </c>
      <c r="N24" s="23">
        <f t="shared" si="0"/>
        <v>18.7</v>
      </c>
      <c r="O24" s="25"/>
    </row>
    <row r="25" spans="1:16" s="6" customFormat="1" ht="20.25" customHeight="1">
      <c r="A25" s="22">
        <v>18</v>
      </c>
      <c r="B25" s="22">
        <v>1215</v>
      </c>
      <c r="C25" s="22">
        <v>27</v>
      </c>
      <c r="D25" s="23">
        <v>160.4</v>
      </c>
      <c r="E25" s="36" t="s">
        <v>2</v>
      </c>
      <c r="F25" s="23"/>
      <c r="G25" s="37"/>
      <c r="H25" s="23">
        <v>18.2</v>
      </c>
      <c r="I25" s="37">
        <v>94</v>
      </c>
      <c r="J25" s="23"/>
      <c r="K25" s="37"/>
      <c r="L25" s="23">
        <f t="shared" si="1"/>
        <v>94</v>
      </c>
      <c r="M25" s="23">
        <f t="shared" si="2"/>
        <v>18.2</v>
      </c>
      <c r="N25" s="23">
        <f t="shared" si="0"/>
        <v>112.2</v>
      </c>
      <c r="O25" s="25"/>
      <c r="P25" s="11"/>
    </row>
    <row r="26" spans="1:15" s="6" customFormat="1" ht="20.25" customHeight="1">
      <c r="A26" s="22">
        <v>19</v>
      </c>
      <c r="B26" s="22">
        <v>493</v>
      </c>
      <c r="C26" s="22">
        <v>27</v>
      </c>
      <c r="D26" s="23">
        <v>184.9</v>
      </c>
      <c r="E26" s="36" t="s">
        <v>2</v>
      </c>
      <c r="F26" s="23">
        <v>4.6</v>
      </c>
      <c r="G26" s="37">
        <v>44.3</v>
      </c>
      <c r="H26" s="23">
        <v>4.6</v>
      </c>
      <c r="I26" s="37"/>
      <c r="J26" s="23"/>
      <c r="K26" s="37"/>
      <c r="L26" s="23">
        <f t="shared" si="1"/>
        <v>44.3</v>
      </c>
      <c r="M26" s="23">
        <f t="shared" si="2"/>
        <v>9.2</v>
      </c>
      <c r="N26" s="23">
        <f t="shared" si="0"/>
        <v>53.5</v>
      </c>
      <c r="O26" s="25"/>
    </row>
    <row r="27" spans="1:15" s="6" customFormat="1" ht="20.25" customHeight="1">
      <c r="A27" s="22">
        <v>20</v>
      </c>
      <c r="B27" s="22">
        <v>449</v>
      </c>
      <c r="C27" s="22">
        <v>27</v>
      </c>
      <c r="D27" s="23">
        <v>227.2</v>
      </c>
      <c r="E27" s="36" t="s">
        <v>2</v>
      </c>
      <c r="F27" s="23"/>
      <c r="G27" s="37"/>
      <c r="H27" s="23">
        <v>26</v>
      </c>
      <c r="I27" s="37"/>
      <c r="J27" s="23"/>
      <c r="K27" s="37"/>
      <c r="L27" s="23">
        <f t="shared" si="1"/>
        <v>0</v>
      </c>
      <c r="M27" s="23">
        <f t="shared" si="2"/>
        <v>26</v>
      </c>
      <c r="N27" s="23">
        <f t="shared" si="0"/>
        <v>26</v>
      </c>
      <c r="O27" s="25"/>
    </row>
    <row r="28" spans="1:15" s="6" customFormat="1" ht="20.25" customHeight="1">
      <c r="A28" s="22">
        <v>21</v>
      </c>
      <c r="B28" s="22">
        <v>399</v>
      </c>
      <c r="C28" s="22">
        <v>27</v>
      </c>
      <c r="D28" s="23">
        <v>353.9</v>
      </c>
      <c r="E28" s="36" t="s">
        <v>2</v>
      </c>
      <c r="F28" s="23"/>
      <c r="G28" s="37"/>
      <c r="H28" s="23">
        <v>84.3</v>
      </c>
      <c r="I28" s="37"/>
      <c r="J28" s="23"/>
      <c r="K28" s="37"/>
      <c r="L28" s="23">
        <f t="shared" si="1"/>
        <v>0</v>
      </c>
      <c r="M28" s="23">
        <f t="shared" si="2"/>
        <v>84.3</v>
      </c>
      <c r="N28" s="23">
        <f t="shared" si="0"/>
        <v>84.3</v>
      </c>
      <c r="O28" s="25"/>
    </row>
    <row r="29" spans="1:15" s="6" customFormat="1" ht="20.25" customHeight="1">
      <c r="A29" s="22">
        <v>22</v>
      </c>
      <c r="B29" s="22">
        <v>445</v>
      </c>
      <c r="C29" s="22">
        <v>27</v>
      </c>
      <c r="D29" s="23">
        <v>640.3</v>
      </c>
      <c r="E29" s="36" t="s">
        <v>2</v>
      </c>
      <c r="F29" s="23"/>
      <c r="G29" s="37"/>
      <c r="H29" s="23">
        <v>48.4</v>
      </c>
      <c r="I29" s="37"/>
      <c r="J29" s="23"/>
      <c r="K29" s="37"/>
      <c r="L29" s="23">
        <f t="shared" si="1"/>
        <v>0</v>
      </c>
      <c r="M29" s="23">
        <f t="shared" si="2"/>
        <v>48.4</v>
      </c>
      <c r="N29" s="23">
        <f t="shared" si="0"/>
        <v>48.4</v>
      </c>
      <c r="O29" s="25"/>
    </row>
    <row r="30" spans="1:15" s="6" customFormat="1" ht="20.25" customHeight="1">
      <c r="A30" s="22">
        <v>23</v>
      </c>
      <c r="B30" s="22">
        <v>398</v>
      </c>
      <c r="C30" s="22">
        <v>27</v>
      </c>
      <c r="D30" s="23">
        <v>314.9</v>
      </c>
      <c r="E30" s="36" t="s">
        <v>2</v>
      </c>
      <c r="F30" s="23"/>
      <c r="G30" s="37"/>
      <c r="H30" s="23">
        <v>0.2</v>
      </c>
      <c r="I30" s="37"/>
      <c r="J30" s="23"/>
      <c r="K30" s="37"/>
      <c r="L30" s="23">
        <f t="shared" si="1"/>
        <v>0</v>
      </c>
      <c r="M30" s="23">
        <f t="shared" si="2"/>
        <v>0.2</v>
      </c>
      <c r="N30" s="23">
        <f t="shared" si="0"/>
        <v>0.2</v>
      </c>
      <c r="O30" s="25"/>
    </row>
    <row r="31" spans="1:15" s="6" customFormat="1" ht="20.25" customHeight="1">
      <c r="A31" s="22">
        <v>24</v>
      </c>
      <c r="B31" s="22">
        <v>396</v>
      </c>
      <c r="C31" s="22">
        <v>27</v>
      </c>
      <c r="D31" s="23">
        <v>630.2</v>
      </c>
      <c r="E31" s="36" t="s">
        <v>2</v>
      </c>
      <c r="F31" s="23"/>
      <c r="G31" s="37"/>
      <c r="H31" s="23">
        <v>100.3</v>
      </c>
      <c r="I31" s="37"/>
      <c r="J31" s="23"/>
      <c r="K31" s="37"/>
      <c r="L31" s="23">
        <f t="shared" si="1"/>
        <v>0</v>
      </c>
      <c r="M31" s="23">
        <f t="shared" si="2"/>
        <v>100.3</v>
      </c>
      <c r="N31" s="23">
        <f t="shared" si="0"/>
        <v>100.3</v>
      </c>
      <c r="O31" s="25"/>
    </row>
    <row r="32" spans="1:15" s="6" customFormat="1" ht="20.25" customHeight="1">
      <c r="A32" s="22">
        <v>25</v>
      </c>
      <c r="B32" s="22">
        <v>397</v>
      </c>
      <c r="C32" s="22">
        <v>27</v>
      </c>
      <c r="D32" s="23">
        <v>360.6</v>
      </c>
      <c r="E32" s="36" t="s">
        <v>2</v>
      </c>
      <c r="F32" s="23"/>
      <c r="G32" s="37"/>
      <c r="H32" s="23">
        <v>0.6</v>
      </c>
      <c r="I32" s="37"/>
      <c r="J32" s="23"/>
      <c r="K32" s="37"/>
      <c r="L32" s="23">
        <f t="shared" si="1"/>
        <v>0</v>
      </c>
      <c r="M32" s="23">
        <f t="shared" si="2"/>
        <v>0.6</v>
      </c>
      <c r="N32" s="23">
        <f t="shared" si="0"/>
        <v>0.6</v>
      </c>
      <c r="O32" s="25"/>
    </row>
    <row r="33" spans="1:15" s="6" customFormat="1" ht="20.25" customHeight="1">
      <c r="A33" s="22">
        <v>26</v>
      </c>
      <c r="B33" s="22">
        <v>348</v>
      </c>
      <c r="C33" s="22">
        <v>27</v>
      </c>
      <c r="D33" s="23">
        <v>395.5</v>
      </c>
      <c r="E33" s="36" t="s">
        <v>2</v>
      </c>
      <c r="F33" s="23"/>
      <c r="G33" s="37"/>
      <c r="H33" s="23">
        <v>51.6</v>
      </c>
      <c r="I33" s="37">
        <v>10.5</v>
      </c>
      <c r="J33" s="23"/>
      <c r="K33" s="37"/>
      <c r="L33" s="23">
        <f t="shared" si="1"/>
        <v>10.5</v>
      </c>
      <c r="M33" s="23">
        <f t="shared" si="2"/>
        <v>51.6</v>
      </c>
      <c r="N33" s="23">
        <f t="shared" si="0"/>
        <v>62.1</v>
      </c>
      <c r="O33" s="25"/>
    </row>
    <row r="34" spans="1:15" s="6" customFormat="1" ht="20.25" customHeight="1">
      <c r="A34" s="22">
        <v>27</v>
      </c>
      <c r="B34" s="22">
        <v>1285</v>
      </c>
      <c r="C34" s="22">
        <v>27</v>
      </c>
      <c r="D34" s="23">
        <v>225.5</v>
      </c>
      <c r="E34" s="36" t="s">
        <v>2</v>
      </c>
      <c r="F34" s="23"/>
      <c r="G34" s="37"/>
      <c r="H34" s="23">
        <v>140.5</v>
      </c>
      <c r="I34" s="37"/>
      <c r="J34" s="23"/>
      <c r="K34" s="37"/>
      <c r="L34" s="23">
        <f t="shared" si="1"/>
        <v>0</v>
      </c>
      <c r="M34" s="23">
        <f t="shared" si="2"/>
        <v>140.5</v>
      </c>
      <c r="N34" s="23">
        <f t="shared" si="0"/>
        <v>140.5</v>
      </c>
      <c r="O34" s="25"/>
    </row>
    <row r="35" spans="1:15" s="6" customFormat="1" ht="20.25" customHeight="1">
      <c r="A35" s="22">
        <v>28</v>
      </c>
      <c r="B35" s="22">
        <v>455</v>
      </c>
      <c r="C35" s="22">
        <v>27</v>
      </c>
      <c r="D35" s="23">
        <v>160.5</v>
      </c>
      <c r="E35" s="36" t="s">
        <v>2</v>
      </c>
      <c r="F35" s="23"/>
      <c r="G35" s="37"/>
      <c r="H35" s="23"/>
      <c r="I35" s="37">
        <v>64.7</v>
      </c>
      <c r="J35" s="23"/>
      <c r="K35" s="37"/>
      <c r="L35" s="23">
        <f t="shared" si="1"/>
        <v>64.7</v>
      </c>
      <c r="M35" s="23">
        <f t="shared" si="2"/>
        <v>0</v>
      </c>
      <c r="N35" s="23">
        <f t="shared" si="0"/>
        <v>64.7</v>
      </c>
      <c r="O35" s="25"/>
    </row>
    <row r="36" spans="1:15" s="6" customFormat="1" ht="20.25" customHeight="1">
      <c r="A36" s="22">
        <v>29</v>
      </c>
      <c r="B36" s="22">
        <v>457</v>
      </c>
      <c r="C36" s="22">
        <v>27</v>
      </c>
      <c r="D36" s="23">
        <v>182.5</v>
      </c>
      <c r="E36" s="36" t="s">
        <v>2</v>
      </c>
      <c r="F36" s="23"/>
      <c r="G36" s="37"/>
      <c r="H36" s="23">
        <v>1.6</v>
      </c>
      <c r="I36" s="37"/>
      <c r="J36" s="23"/>
      <c r="K36" s="37"/>
      <c r="L36" s="23">
        <f t="shared" si="1"/>
        <v>0</v>
      </c>
      <c r="M36" s="23">
        <f t="shared" si="2"/>
        <v>1.6</v>
      </c>
      <c r="N36" s="23">
        <f t="shared" si="0"/>
        <v>1.6</v>
      </c>
      <c r="O36" s="25"/>
    </row>
    <row r="37" spans="1:15" s="6" customFormat="1" ht="20.25" customHeight="1">
      <c r="A37" s="22">
        <v>30</v>
      </c>
      <c r="B37" s="22">
        <v>454</v>
      </c>
      <c r="C37" s="22">
        <v>27</v>
      </c>
      <c r="D37" s="23">
        <v>298.9</v>
      </c>
      <c r="E37" s="36" t="s">
        <v>2</v>
      </c>
      <c r="F37" s="23"/>
      <c r="G37" s="37"/>
      <c r="H37" s="23">
        <v>64.7</v>
      </c>
      <c r="I37" s="37">
        <v>69.4</v>
      </c>
      <c r="J37" s="23"/>
      <c r="K37" s="37"/>
      <c r="L37" s="23">
        <f t="shared" si="1"/>
        <v>69.4</v>
      </c>
      <c r="M37" s="23">
        <f t="shared" si="2"/>
        <v>64.7</v>
      </c>
      <c r="N37" s="23">
        <f t="shared" si="0"/>
        <v>134.10000000000002</v>
      </c>
      <c r="O37" s="25"/>
    </row>
    <row r="38" spans="1:15" s="6" customFormat="1" ht="20.25" customHeight="1">
      <c r="A38" s="22">
        <v>31</v>
      </c>
      <c r="B38" s="22">
        <v>453</v>
      </c>
      <c r="C38" s="22">
        <v>27</v>
      </c>
      <c r="D38" s="23">
        <v>297.8</v>
      </c>
      <c r="E38" s="36" t="s">
        <v>2</v>
      </c>
      <c r="F38" s="23"/>
      <c r="G38" s="37"/>
      <c r="H38" s="23">
        <v>29.9</v>
      </c>
      <c r="I38" s="37">
        <v>0.8</v>
      </c>
      <c r="J38" s="23"/>
      <c r="K38" s="37"/>
      <c r="L38" s="23">
        <f t="shared" si="1"/>
        <v>0.8</v>
      </c>
      <c r="M38" s="23">
        <f t="shared" si="2"/>
        <v>29.9</v>
      </c>
      <c r="N38" s="23">
        <f t="shared" si="0"/>
        <v>30.7</v>
      </c>
      <c r="O38" s="25"/>
    </row>
    <row r="39" spans="1:15" s="6" customFormat="1" ht="20.25" customHeight="1">
      <c r="A39" s="22">
        <v>32</v>
      </c>
      <c r="B39" s="22">
        <v>1286</v>
      </c>
      <c r="C39" s="22">
        <v>27</v>
      </c>
      <c r="D39" s="23">
        <v>395</v>
      </c>
      <c r="E39" s="36" t="s">
        <v>2</v>
      </c>
      <c r="F39" s="23"/>
      <c r="G39" s="37"/>
      <c r="H39" s="23">
        <v>160.6</v>
      </c>
      <c r="I39" s="37"/>
      <c r="J39" s="23"/>
      <c r="K39" s="37"/>
      <c r="L39" s="23">
        <f t="shared" si="1"/>
        <v>0</v>
      </c>
      <c r="M39" s="23">
        <f t="shared" si="2"/>
        <v>160.6</v>
      </c>
      <c r="N39" s="23">
        <f t="shared" si="0"/>
        <v>160.6</v>
      </c>
      <c r="O39" s="25"/>
    </row>
    <row r="40" spans="1:15" s="6" customFormat="1" ht="20.25" customHeight="1">
      <c r="A40" s="22">
        <v>33</v>
      </c>
      <c r="B40" s="22">
        <v>815</v>
      </c>
      <c r="C40" s="22">
        <v>27</v>
      </c>
      <c r="D40" s="23">
        <v>441.4</v>
      </c>
      <c r="E40" s="36" t="s">
        <v>2</v>
      </c>
      <c r="F40" s="23">
        <v>97.1</v>
      </c>
      <c r="G40" s="37"/>
      <c r="H40" s="23"/>
      <c r="I40" s="37"/>
      <c r="J40" s="23"/>
      <c r="K40" s="37"/>
      <c r="L40" s="23">
        <f t="shared" si="1"/>
        <v>0</v>
      </c>
      <c r="M40" s="23">
        <f t="shared" si="2"/>
        <v>97.1</v>
      </c>
      <c r="N40" s="23">
        <f t="shared" si="0"/>
        <v>97.1</v>
      </c>
      <c r="O40" s="25"/>
    </row>
    <row r="41" spans="1:15" s="6" customFormat="1" ht="20.25" customHeight="1">
      <c r="A41" s="22">
        <v>33</v>
      </c>
      <c r="B41" s="22">
        <v>816</v>
      </c>
      <c r="C41" s="22">
        <v>27</v>
      </c>
      <c r="D41" s="23">
        <v>62.3</v>
      </c>
      <c r="E41" s="36" t="s">
        <v>2</v>
      </c>
      <c r="F41" s="23">
        <v>62.3</v>
      </c>
      <c r="G41" s="37"/>
      <c r="H41" s="23"/>
      <c r="I41" s="37"/>
      <c r="J41" s="23"/>
      <c r="K41" s="37"/>
      <c r="L41" s="23">
        <f t="shared" si="1"/>
        <v>0</v>
      </c>
      <c r="M41" s="23">
        <f t="shared" si="2"/>
        <v>62.3</v>
      </c>
      <c r="N41" s="23">
        <f t="shared" si="0"/>
        <v>62.3</v>
      </c>
      <c r="O41" s="25"/>
    </row>
    <row r="42" spans="1:15" s="6" customFormat="1" ht="20.25" customHeight="1">
      <c r="A42" s="22">
        <v>34</v>
      </c>
      <c r="B42" s="22">
        <v>1273</v>
      </c>
      <c r="C42" s="22">
        <v>27</v>
      </c>
      <c r="D42" s="23">
        <v>254.9</v>
      </c>
      <c r="E42" s="36" t="s">
        <v>2</v>
      </c>
      <c r="F42" s="23"/>
      <c r="G42" s="37"/>
      <c r="H42" s="23">
        <v>59.1</v>
      </c>
      <c r="I42" s="37"/>
      <c r="J42" s="23"/>
      <c r="K42" s="37"/>
      <c r="L42" s="23">
        <f t="shared" si="1"/>
        <v>0</v>
      </c>
      <c r="M42" s="23">
        <f t="shared" si="2"/>
        <v>59.1</v>
      </c>
      <c r="N42" s="23">
        <f t="shared" si="0"/>
        <v>59.1</v>
      </c>
      <c r="O42" s="25"/>
    </row>
    <row r="43" spans="1:15" s="6" customFormat="1" ht="20.25" customHeight="1">
      <c r="A43" s="22">
        <v>35</v>
      </c>
      <c r="B43" s="22">
        <v>172</v>
      </c>
      <c r="C43" s="22">
        <v>27</v>
      </c>
      <c r="D43" s="23">
        <v>328.1</v>
      </c>
      <c r="E43" s="36" t="s">
        <v>2</v>
      </c>
      <c r="F43" s="23"/>
      <c r="G43" s="37"/>
      <c r="H43" s="23">
        <v>8.5</v>
      </c>
      <c r="I43" s="37"/>
      <c r="J43" s="23"/>
      <c r="K43" s="37"/>
      <c r="L43" s="23">
        <f t="shared" si="1"/>
        <v>0</v>
      </c>
      <c r="M43" s="23">
        <f t="shared" si="2"/>
        <v>8.5</v>
      </c>
      <c r="N43" s="23">
        <f t="shared" si="0"/>
        <v>8.5</v>
      </c>
      <c r="O43" s="25"/>
    </row>
    <row r="44" spans="1:32" s="16" customFormat="1" ht="30" customHeight="1">
      <c r="A44" s="22">
        <v>12</v>
      </c>
      <c r="B44" s="22">
        <v>121</v>
      </c>
      <c r="C44" s="22">
        <v>27</v>
      </c>
      <c r="D44" s="23">
        <v>873.1</v>
      </c>
      <c r="E44" s="36" t="s">
        <v>2</v>
      </c>
      <c r="F44" s="23"/>
      <c r="G44" s="23"/>
      <c r="H44" s="23">
        <v>83.9</v>
      </c>
      <c r="I44" s="23"/>
      <c r="J44" s="38"/>
      <c r="K44" s="23"/>
      <c r="L44" s="23"/>
      <c r="M44" s="23">
        <f t="shared" si="2"/>
        <v>83.9</v>
      </c>
      <c r="N44" s="23">
        <f t="shared" si="0"/>
        <v>83.9</v>
      </c>
      <c r="O44" s="26"/>
      <c r="P44" s="15"/>
      <c r="Q44" s="15"/>
      <c r="R44" s="15"/>
      <c r="S44" s="17">
        <v>774.2</v>
      </c>
      <c r="T44" s="17"/>
      <c r="U44" s="17"/>
      <c r="V44" s="17"/>
      <c r="W44" s="17"/>
      <c r="X44" s="17"/>
      <c r="Y44" s="15"/>
      <c r="Z44" s="15"/>
      <c r="AB44" s="39">
        <v>0</v>
      </c>
      <c r="AC44" s="17">
        <v>0</v>
      </c>
      <c r="AD44" s="39">
        <v>0</v>
      </c>
      <c r="AE44" s="39">
        <v>98.89999999999998</v>
      </c>
      <c r="AF44" s="15"/>
    </row>
    <row r="45" spans="1:15" s="6" customFormat="1" ht="20.25" customHeight="1">
      <c r="A45" s="22">
        <v>36</v>
      </c>
      <c r="B45" s="22">
        <v>122</v>
      </c>
      <c r="C45" s="22">
        <v>27</v>
      </c>
      <c r="D45" s="23">
        <v>442.5</v>
      </c>
      <c r="E45" s="36" t="s">
        <v>2</v>
      </c>
      <c r="F45" s="23"/>
      <c r="G45" s="37"/>
      <c r="H45" s="23">
        <v>45.3</v>
      </c>
      <c r="I45" s="37">
        <v>11.4</v>
      </c>
      <c r="J45" s="23"/>
      <c r="K45" s="37"/>
      <c r="L45" s="23">
        <f aca="true" t="shared" si="3" ref="L45:L84">G45+I45+K45</f>
        <v>11.4</v>
      </c>
      <c r="M45" s="23">
        <f t="shared" si="2"/>
        <v>45.3</v>
      </c>
      <c r="N45" s="23">
        <f t="shared" si="0"/>
        <v>56.699999999999996</v>
      </c>
      <c r="O45" s="25"/>
    </row>
    <row r="46" spans="1:15" s="6" customFormat="1" ht="20.25" customHeight="1">
      <c r="A46" s="22">
        <v>37</v>
      </c>
      <c r="B46" s="22">
        <v>1275</v>
      </c>
      <c r="C46" s="22">
        <v>27</v>
      </c>
      <c r="D46" s="23">
        <v>385.5</v>
      </c>
      <c r="E46" s="36" t="s">
        <v>2</v>
      </c>
      <c r="F46" s="23"/>
      <c r="G46" s="37"/>
      <c r="H46" s="23">
        <v>43.1</v>
      </c>
      <c r="I46" s="37">
        <v>34.5</v>
      </c>
      <c r="J46" s="23"/>
      <c r="K46" s="37"/>
      <c r="L46" s="23">
        <f t="shared" si="3"/>
        <v>34.5</v>
      </c>
      <c r="M46" s="23">
        <f t="shared" si="2"/>
        <v>43.1</v>
      </c>
      <c r="N46" s="23">
        <f t="shared" si="0"/>
        <v>77.6</v>
      </c>
      <c r="O46" s="25"/>
    </row>
    <row r="47" spans="1:15" s="6" customFormat="1" ht="20.25" customHeight="1">
      <c r="A47" s="22">
        <v>38</v>
      </c>
      <c r="B47" s="22">
        <v>81</v>
      </c>
      <c r="C47" s="22">
        <v>27</v>
      </c>
      <c r="D47" s="23">
        <v>404.3</v>
      </c>
      <c r="E47" s="36" t="s">
        <v>2</v>
      </c>
      <c r="F47" s="23"/>
      <c r="G47" s="37"/>
      <c r="H47" s="23">
        <v>1.7</v>
      </c>
      <c r="I47" s="37"/>
      <c r="J47" s="23"/>
      <c r="K47" s="37"/>
      <c r="L47" s="23">
        <f t="shared" si="3"/>
        <v>0</v>
      </c>
      <c r="M47" s="23">
        <f t="shared" si="2"/>
        <v>1.7</v>
      </c>
      <c r="N47" s="23">
        <f t="shared" si="0"/>
        <v>1.7</v>
      </c>
      <c r="O47" s="25"/>
    </row>
    <row r="48" spans="1:15" s="6" customFormat="1" ht="21.75" customHeight="1">
      <c r="A48" s="22">
        <v>39</v>
      </c>
      <c r="B48" s="22">
        <v>119</v>
      </c>
      <c r="C48" s="22">
        <v>27</v>
      </c>
      <c r="D48" s="23">
        <v>282.1</v>
      </c>
      <c r="E48" s="36" t="s">
        <v>2</v>
      </c>
      <c r="F48" s="23"/>
      <c r="G48" s="37"/>
      <c r="H48" s="23">
        <v>243.2</v>
      </c>
      <c r="I48" s="37"/>
      <c r="J48" s="23"/>
      <c r="K48" s="37"/>
      <c r="L48" s="23">
        <f t="shared" si="3"/>
        <v>0</v>
      </c>
      <c r="M48" s="23">
        <f t="shared" si="2"/>
        <v>243.2</v>
      </c>
      <c r="N48" s="23">
        <f t="shared" si="0"/>
        <v>243.2</v>
      </c>
      <c r="O48" s="25"/>
    </row>
    <row r="49" spans="1:15" s="6" customFormat="1" ht="21.75" customHeight="1">
      <c r="A49" s="22">
        <v>40</v>
      </c>
      <c r="B49" s="22">
        <v>146</v>
      </c>
      <c r="C49" s="22">
        <v>27</v>
      </c>
      <c r="D49" s="23">
        <v>343.6</v>
      </c>
      <c r="E49" s="36" t="s">
        <v>2</v>
      </c>
      <c r="F49" s="23"/>
      <c r="G49" s="37"/>
      <c r="H49" s="23">
        <v>5.6</v>
      </c>
      <c r="I49" s="37"/>
      <c r="J49" s="23"/>
      <c r="K49" s="37"/>
      <c r="L49" s="23">
        <f t="shared" si="3"/>
        <v>0</v>
      </c>
      <c r="M49" s="23">
        <f t="shared" si="2"/>
        <v>5.6</v>
      </c>
      <c r="N49" s="23">
        <f t="shared" si="0"/>
        <v>5.6</v>
      </c>
      <c r="O49" s="25"/>
    </row>
    <row r="50" spans="1:15" s="6" customFormat="1" ht="21.75" customHeight="1">
      <c r="A50" s="22">
        <v>41</v>
      </c>
      <c r="B50" s="22">
        <v>147</v>
      </c>
      <c r="C50" s="22">
        <v>27</v>
      </c>
      <c r="D50" s="23">
        <v>328</v>
      </c>
      <c r="E50" s="36" t="s">
        <v>2</v>
      </c>
      <c r="F50" s="23"/>
      <c r="G50" s="37"/>
      <c r="H50" s="23">
        <v>30.4</v>
      </c>
      <c r="I50" s="37"/>
      <c r="J50" s="23"/>
      <c r="K50" s="37"/>
      <c r="L50" s="23">
        <f t="shared" si="3"/>
        <v>0</v>
      </c>
      <c r="M50" s="23">
        <f t="shared" si="2"/>
        <v>30.4</v>
      </c>
      <c r="N50" s="23">
        <f t="shared" si="0"/>
        <v>30.4</v>
      </c>
      <c r="O50" s="25"/>
    </row>
    <row r="51" spans="1:15" s="6" customFormat="1" ht="21.75" customHeight="1">
      <c r="A51" s="22">
        <v>42</v>
      </c>
      <c r="B51" s="22">
        <v>499</v>
      </c>
      <c r="C51" s="22">
        <v>27</v>
      </c>
      <c r="D51" s="23">
        <v>235.6</v>
      </c>
      <c r="E51" s="36" t="s">
        <v>2</v>
      </c>
      <c r="F51" s="23"/>
      <c r="G51" s="37"/>
      <c r="H51" s="23">
        <v>32.9</v>
      </c>
      <c r="I51" s="37"/>
      <c r="J51" s="23"/>
      <c r="K51" s="37"/>
      <c r="L51" s="23">
        <f t="shared" si="3"/>
        <v>0</v>
      </c>
      <c r="M51" s="23">
        <f t="shared" si="2"/>
        <v>32.9</v>
      </c>
      <c r="N51" s="23">
        <f t="shared" si="0"/>
        <v>32.9</v>
      </c>
      <c r="O51" s="25"/>
    </row>
    <row r="52" spans="1:15" s="6" customFormat="1" ht="21.75" customHeight="1">
      <c r="A52" s="22">
        <v>43</v>
      </c>
      <c r="B52" s="22">
        <v>542</v>
      </c>
      <c r="C52" s="22">
        <v>27</v>
      </c>
      <c r="D52" s="23">
        <v>168.9</v>
      </c>
      <c r="E52" s="36" t="s">
        <v>2</v>
      </c>
      <c r="F52" s="23"/>
      <c r="G52" s="37"/>
      <c r="H52" s="23">
        <v>7.3</v>
      </c>
      <c r="I52" s="37"/>
      <c r="J52" s="23"/>
      <c r="K52" s="37"/>
      <c r="L52" s="23">
        <f t="shared" si="3"/>
        <v>0</v>
      </c>
      <c r="M52" s="23">
        <f aca="true" t="shared" si="4" ref="M52:M84">F52+H52+J52</f>
        <v>7.3</v>
      </c>
      <c r="N52" s="23">
        <f t="shared" si="0"/>
        <v>7.3</v>
      </c>
      <c r="O52" s="25"/>
    </row>
    <row r="53" spans="1:15" s="6" customFormat="1" ht="21.75" customHeight="1">
      <c r="A53" s="22">
        <v>44</v>
      </c>
      <c r="B53" s="22">
        <v>540</v>
      </c>
      <c r="C53" s="22">
        <v>27</v>
      </c>
      <c r="D53" s="23">
        <v>81.4</v>
      </c>
      <c r="E53" s="36" t="s">
        <v>2</v>
      </c>
      <c r="F53" s="23"/>
      <c r="G53" s="37"/>
      <c r="H53" s="23">
        <v>12.2</v>
      </c>
      <c r="I53" s="37"/>
      <c r="J53" s="23"/>
      <c r="K53" s="37"/>
      <c r="L53" s="23">
        <f t="shared" si="3"/>
        <v>0</v>
      </c>
      <c r="M53" s="23">
        <f t="shared" si="4"/>
        <v>12.2</v>
      </c>
      <c r="N53" s="23">
        <f t="shared" si="0"/>
        <v>12.2</v>
      </c>
      <c r="O53" s="25"/>
    </row>
    <row r="54" spans="1:15" s="6" customFormat="1" ht="21.75" customHeight="1">
      <c r="A54" s="22">
        <v>45</v>
      </c>
      <c r="B54" s="22">
        <v>541</v>
      </c>
      <c r="C54" s="22">
        <v>27</v>
      </c>
      <c r="D54" s="23">
        <v>89.2</v>
      </c>
      <c r="E54" s="36" t="s">
        <v>2</v>
      </c>
      <c r="F54" s="23"/>
      <c r="G54" s="37"/>
      <c r="H54" s="23">
        <v>9.7</v>
      </c>
      <c r="I54" s="37"/>
      <c r="J54" s="23"/>
      <c r="K54" s="37"/>
      <c r="L54" s="23">
        <f t="shared" si="3"/>
        <v>0</v>
      </c>
      <c r="M54" s="23">
        <f t="shared" si="4"/>
        <v>9.7</v>
      </c>
      <c r="N54" s="23">
        <f t="shared" si="0"/>
        <v>9.7</v>
      </c>
      <c r="O54" s="25"/>
    </row>
    <row r="55" spans="1:15" s="6" customFormat="1" ht="21.75" customHeight="1">
      <c r="A55" s="22">
        <v>46</v>
      </c>
      <c r="B55" s="22">
        <v>145</v>
      </c>
      <c r="C55" s="22">
        <v>27</v>
      </c>
      <c r="D55" s="23">
        <v>289.3</v>
      </c>
      <c r="E55" s="36" t="s">
        <v>2</v>
      </c>
      <c r="F55" s="23"/>
      <c r="G55" s="37"/>
      <c r="H55" s="23">
        <v>155.9</v>
      </c>
      <c r="I55" s="37"/>
      <c r="J55" s="23"/>
      <c r="K55" s="37"/>
      <c r="L55" s="23">
        <f t="shared" si="3"/>
        <v>0</v>
      </c>
      <c r="M55" s="23">
        <f t="shared" si="4"/>
        <v>155.9</v>
      </c>
      <c r="N55" s="23">
        <f t="shared" si="0"/>
        <v>155.9</v>
      </c>
      <c r="O55" s="25"/>
    </row>
    <row r="56" spans="1:15" s="6" customFormat="1" ht="21.75" customHeight="1">
      <c r="A56" s="22">
        <v>47</v>
      </c>
      <c r="B56" s="22">
        <v>497</v>
      </c>
      <c r="C56" s="22">
        <v>27</v>
      </c>
      <c r="D56" s="23">
        <v>241.2</v>
      </c>
      <c r="E56" s="36" t="s">
        <v>2</v>
      </c>
      <c r="F56" s="23"/>
      <c r="G56" s="37"/>
      <c r="H56" s="23">
        <v>26.9</v>
      </c>
      <c r="I56" s="37"/>
      <c r="J56" s="23"/>
      <c r="K56" s="37"/>
      <c r="L56" s="23">
        <f t="shared" si="3"/>
        <v>0</v>
      </c>
      <c r="M56" s="23">
        <f t="shared" si="4"/>
        <v>26.9</v>
      </c>
      <c r="N56" s="23">
        <f t="shared" si="0"/>
        <v>26.9</v>
      </c>
      <c r="O56" s="25"/>
    </row>
    <row r="57" spans="1:15" s="6" customFormat="1" ht="21.75" customHeight="1">
      <c r="A57" s="22">
        <v>48</v>
      </c>
      <c r="B57" s="22">
        <v>496</v>
      </c>
      <c r="C57" s="22">
        <v>27</v>
      </c>
      <c r="D57" s="23">
        <v>19.9</v>
      </c>
      <c r="E57" s="36" t="s">
        <v>2</v>
      </c>
      <c r="F57" s="23"/>
      <c r="G57" s="37"/>
      <c r="H57" s="23">
        <v>19.9</v>
      </c>
      <c r="I57" s="37"/>
      <c r="J57" s="23"/>
      <c r="K57" s="37"/>
      <c r="L57" s="23">
        <f t="shared" si="3"/>
        <v>0</v>
      </c>
      <c r="M57" s="23">
        <f t="shared" si="4"/>
        <v>19.9</v>
      </c>
      <c r="N57" s="23">
        <f t="shared" si="0"/>
        <v>19.9</v>
      </c>
      <c r="O57" s="25"/>
    </row>
    <row r="58" spans="1:15" s="6" customFormat="1" ht="21.75" customHeight="1">
      <c r="A58" s="22">
        <v>49</v>
      </c>
      <c r="B58" s="22">
        <v>256</v>
      </c>
      <c r="C58" s="22">
        <v>27</v>
      </c>
      <c r="D58" s="23">
        <v>371.1</v>
      </c>
      <c r="E58" s="36" t="s">
        <v>2</v>
      </c>
      <c r="F58" s="23"/>
      <c r="G58" s="37"/>
      <c r="H58" s="23"/>
      <c r="I58" s="37"/>
      <c r="J58" s="23">
        <v>154</v>
      </c>
      <c r="K58" s="37"/>
      <c r="L58" s="23">
        <f t="shared" si="3"/>
        <v>0</v>
      </c>
      <c r="M58" s="23">
        <f t="shared" si="4"/>
        <v>154</v>
      </c>
      <c r="N58" s="23">
        <f t="shared" si="0"/>
        <v>154</v>
      </c>
      <c r="O58" s="25"/>
    </row>
    <row r="59" spans="1:15" s="6" customFormat="1" ht="21.75" customHeight="1">
      <c r="A59" s="22">
        <v>50</v>
      </c>
      <c r="B59" s="22">
        <v>255</v>
      </c>
      <c r="C59" s="22">
        <v>27</v>
      </c>
      <c r="D59" s="23">
        <v>245.1</v>
      </c>
      <c r="E59" s="36" t="s">
        <v>2</v>
      </c>
      <c r="F59" s="23"/>
      <c r="G59" s="37"/>
      <c r="H59" s="23"/>
      <c r="I59" s="37"/>
      <c r="J59" s="23">
        <v>22.8</v>
      </c>
      <c r="K59" s="37"/>
      <c r="L59" s="23">
        <f t="shared" si="3"/>
        <v>0</v>
      </c>
      <c r="M59" s="23">
        <f t="shared" si="4"/>
        <v>22.8</v>
      </c>
      <c r="N59" s="23">
        <f t="shared" si="0"/>
        <v>22.8</v>
      </c>
      <c r="O59" s="25"/>
    </row>
    <row r="60" spans="1:15" s="6" customFormat="1" ht="21.75" customHeight="1">
      <c r="A60" s="22">
        <v>51</v>
      </c>
      <c r="B60" s="22">
        <v>483</v>
      </c>
      <c r="C60" s="22">
        <v>27</v>
      </c>
      <c r="D60" s="23">
        <v>122.3</v>
      </c>
      <c r="E60" s="36" t="s">
        <v>2</v>
      </c>
      <c r="F60" s="23"/>
      <c r="G60" s="37"/>
      <c r="H60" s="23"/>
      <c r="I60" s="37"/>
      <c r="J60" s="23">
        <v>57.1</v>
      </c>
      <c r="K60" s="37">
        <f>102.7-J60</f>
        <v>45.6</v>
      </c>
      <c r="L60" s="23">
        <f t="shared" si="3"/>
        <v>45.6</v>
      </c>
      <c r="M60" s="23">
        <f t="shared" si="4"/>
        <v>57.1</v>
      </c>
      <c r="N60" s="23">
        <f t="shared" si="0"/>
        <v>102.7</v>
      </c>
      <c r="O60" s="25"/>
    </row>
    <row r="61" spans="1:15" s="6" customFormat="1" ht="21.75" customHeight="1">
      <c r="A61" s="22">
        <v>52</v>
      </c>
      <c r="B61" s="22">
        <v>435</v>
      </c>
      <c r="C61" s="22">
        <v>27</v>
      </c>
      <c r="D61" s="23">
        <v>320.1</v>
      </c>
      <c r="E61" s="36" t="s">
        <v>2</v>
      </c>
      <c r="F61" s="23"/>
      <c r="G61" s="37"/>
      <c r="H61" s="23"/>
      <c r="I61" s="37"/>
      <c r="J61" s="23">
        <v>63.6</v>
      </c>
      <c r="K61" s="37"/>
      <c r="L61" s="23">
        <f t="shared" si="3"/>
        <v>0</v>
      </c>
      <c r="M61" s="23">
        <f t="shared" si="4"/>
        <v>63.6</v>
      </c>
      <c r="N61" s="23">
        <f t="shared" si="0"/>
        <v>63.6</v>
      </c>
      <c r="O61" s="25"/>
    </row>
    <row r="62" spans="1:15" s="6" customFormat="1" ht="21.75" customHeight="1">
      <c r="A62" s="22">
        <v>53</v>
      </c>
      <c r="B62" s="22">
        <v>512</v>
      </c>
      <c r="C62" s="22">
        <v>27</v>
      </c>
      <c r="D62" s="23">
        <v>181.2</v>
      </c>
      <c r="E62" s="36" t="s">
        <v>2</v>
      </c>
      <c r="F62" s="23"/>
      <c r="G62" s="37"/>
      <c r="H62" s="23"/>
      <c r="I62" s="37"/>
      <c r="J62" s="23">
        <v>7.9</v>
      </c>
      <c r="K62" s="37"/>
      <c r="L62" s="23">
        <f t="shared" si="3"/>
        <v>0</v>
      </c>
      <c r="M62" s="23">
        <f t="shared" si="4"/>
        <v>7.9</v>
      </c>
      <c r="N62" s="23">
        <f t="shared" si="0"/>
        <v>7.9</v>
      </c>
      <c r="O62" s="25"/>
    </row>
    <row r="63" spans="1:15" s="6" customFormat="1" ht="21.75" customHeight="1">
      <c r="A63" s="22">
        <v>54</v>
      </c>
      <c r="B63" s="22">
        <v>511</v>
      </c>
      <c r="C63" s="22">
        <v>27</v>
      </c>
      <c r="D63" s="23">
        <v>175.9</v>
      </c>
      <c r="E63" s="36" t="s">
        <v>2</v>
      </c>
      <c r="F63" s="23"/>
      <c r="G63" s="37"/>
      <c r="H63" s="23"/>
      <c r="I63" s="37"/>
      <c r="J63" s="23">
        <v>99.8</v>
      </c>
      <c r="K63" s="37"/>
      <c r="L63" s="23">
        <f t="shared" si="3"/>
        <v>0</v>
      </c>
      <c r="M63" s="23">
        <f t="shared" si="4"/>
        <v>99.8</v>
      </c>
      <c r="N63" s="23">
        <f t="shared" si="0"/>
        <v>99.8</v>
      </c>
      <c r="O63" s="25"/>
    </row>
    <row r="64" spans="1:15" s="6" customFormat="1" ht="21.75" customHeight="1">
      <c r="A64" s="22">
        <v>55</v>
      </c>
      <c r="B64" s="22">
        <v>513</v>
      </c>
      <c r="C64" s="22">
        <v>27</v>
      </c>
      <c r="D64" s="23">
        <v>76.8</v>
      </c>
      <c r="E64" s="36" t="s">
        <v>2</v>
      </c>
      <c r="F64" s="23"/>
      <c r="G64" s="37"/>
      <c r="H64" s="23"/>
      <c r="I64" s="37"/>
      <c r="J64" s="23">
        <v>14.1</v>
      </c>
      <c r="K64" s="37">
        <f>76.8-J64</f>
        <v>62.699999999999996</v>
      </c>
      <c r="L64" s="23">
        <f t="shared" si="3"/>
        <v>62.699999999999996</v>
      </c>
      <c r="M64" s="23">
        <f t="shared" si="4"/>
        <v>14.1</v>
      </c>
      <c r="N64" s="23">
        <f t="shared" si="0"/>
        <v>76.8</v>
      </c>
      <c r="O64" s="25"/>
    </row>
    <row r="65" spans="1:15" s="6" customFormat="1" ht="21.75" customHeight="1">
      <c r="A65" s="22">
        <v>56</v>
      </c>
      <c r="B65" s="22">
        <v>481</v>
      </c>
      <c r="C65" s="22">
        <v>27</v>
      </c>
      <c r="D65" s="23">
        <v>195.8</v>
      </c>
      <c r="E65" s="36" t="s">
        <v>2</v>
      </c>
      <c r="F65" s="23"/>
      <c r="G65" s="37"/>
      <c r="H65" s="23"/>
      <c r="I65" s="37"/>
      <c r="J65" s="23">
        <v>123.1</v>
      </c>
      <c r="K65" s="37"/>
      <c r="L65" s="23">
        <f t="shared" si="3"/>
        <v>0</v>
      </c>
      <c r="M65" s="23">
        <f t="shared" si="4"/>
        <v>123.1</v>
      </c>
      <c r="N65" s="23">
        <f t="shared" si="0"/>
        <v>123.1</v>
      </c>
      <c r="O65" s="25"/>
    </row>
    <row r="66" spans="1:15" s="6" customFormat="1" ht="21.75" customHeight="1">
      <c r="A66" s="22">
        <v>57</v>
      </c>
      <c r="B66" s="22">
        <v>482</v>
      </c>
      <c r="C66" s="22">
        <v>27</v>
      </c>
      <c r="D66" s="23">
        <v>122.5</v>
      </c>
      <c r="E66" s="36" t="s">
        <v>2</v>
      </c>
      <c r="F66" s="23"/>
      <c r="G66" s="37"/>
      <c r="H66" s="23"/>
      <c r="I66" s="37"/>
      <c r="J66" s="23">
        <v>76.4</v>
      </c>
      <c r="K66" s="37">
        <f>84.2-J66</f>
        <v>7.799999999999997</v>
      </c>
      <c r="L66" s="23">
        <f t="shared" si="3"/>
        <v>7.799999999999997</v>
      </c>
      <c r="M66" s="23">
        <f t="shared" si="4"/>
        <v>76.4</v>
      </c>
      <c r="N66" s="23">
        <f t="shared" si="0"/>
        <v>84.2</v>
      </c>
      <c r="O66" s="25"/>
    </row>
    <row r="67" spans="1:15" s="6" customFormat="1" ht="21.75" customHeight="1">
      <c r="A67" s="22">
        <v>58</v>
      </c>
      <c r="B67" s="22">
        <v>433</v>
      </c>
      <c r="C67" s="22">
        <v>27</v>
      </c>
      <c r="D67" s="23">
        <v>79.6</v>
      </c>
      <c r="E67" s="36" t="s">
        <v>2</v>
      </c>
      <c r="F67" s="23"/>
      <c r="G67" s="37"/>
      <c r="H67" s="23"/>
      <c r="I67" s="37"/>
      <c r="J67" s="23">
        <v>1</v>
      </c>
      <c r="K67" s="37"/>
      <c r="L67" s="23">
        <f t="shared" si="3"/>
        <v>0</v>
      </c>
      <c r="M67" s="23">
        <f t="shared" si="4"/>
        <v>1</v>
      </c>
      <c r="N67" s="23">
        <f t="shared" si="0"/>
        <v>1</v>
      </c>
      <c r="O67" s="25"/>
    </row>
    <row r="68" spans="1:15" s="6" customFormat="1" ht="21.75" customHeight="1">
      <c r="A68" s="22">
        <v>59</v>
      </c>
      <c r="B68" s="22">
        <v>390</v>
      </c>
      <c r="C68" s="22">
        <v>27</v>
      </c>
      <c r="D68" s="23">
        <v>193.5</v>
      </c>
      <c r="E68" s="36" t="s">
        <v>2</v>
      </c>
      <c r="F68" s="23"/>
      <c r="G68" s="37"/>
      <c r="H68" s="23"/>
      <c r="I68" s="37"/>
      <c r="J68" s="23">
        <v>136.8</v>
      </c>
      <c r="K68" s="37"/>
      <c r="L68" s="23">
        <f t="shared" si="3"/>
        <v>0</v>
      </c>
      <c r="M68" s="23">
        <f t="shared" si="4"/>
        <v>136.8</v>
      </c>
      <c r="N68" s="23">
        <f t="shared" si="0"/>
        <v>136.8</v>
      </c>
      <c r="O68" s="25"/>
    </row>
    <row r="69" spans="1:15" s="6" customFormat="1" ht="21.75" customHeight="1">
      <c r="A69" s="22">
        <v>60</v>
      </c>
      <c r="B69" s="22">
        <v>389</v>
      </c>
      <c r="C69" s="22">
        <v>27</v>
      </c>
      <c r="D69" s="23">
        <v>193.8</v>
      </c>
      <c r="E69" s="36" t="s">
        <v>2</v>
      </c>
      <c r="F69" s="23"/>
      <c r="G69" s="37"/>
      <c r="H69" s="23"/>
      <c r="I69" s="37"/>
      <c r="J69" s="23">
        <v>10.6</v>
      </c>
      <c r="K69" s="37"/>
      <c r="L69" s="23">
        <f t="shared" si="3"/>
        <v>0</v>
      </c>
      <c r="M69" s="23">
        <f t="shared" si="4"/>
        <v>10.6</v>
      </c>
      <c r="N69" s="23">
        <f t="shared" si="0"/>
        <v>10.6</v>
      </c>
      <c r="O69" s="25"/>
    </row>
    <row r="70" spans="1:15" s="6" customFormat="1" ht="21.75" customHeight="1">
      <c r="A70" s="22">
        <v>61</v>
      </c>
      <c r="B70" s="22">
        <v>393</v>
      </c>
      <c r="C70" s="22">
        <v>27</v>
      </c>
      <c r="D70" s="23">
        <v>134.7</v>
      </c>
      <c r="E70" s="36" t="s">
        <v>2</v>
      </c>
      <c r="F70" s="23"/>
      <c r="G70" s="37"/>
      <c r="H70" s="23"/>
      <c r="I70" s="37"/>
      <c r="J70" s="23">
        <v>7.6</v>
      </c>
      <c r="K70" s="37"/>
      <c r="L70" s="23">
        <f t="shared" si="3"/>
        <v>0</v>
      </c>
      <c r="M70" s="23">
        <f t="shared" si="4"/>
        <v>7.6</v>
      </c>
      <c r="N70" s="23">
        <f t="shared" si="0"/>
        <v>7.6</v>
      </c>
      <c r="O70" s="25"/>
    </row>
    <row r="71" spans="1:15" s="6" customFormat="1" ht="21.75" customHeight="1">
      <c r="A71" s="22">
        <v>62</v>
      </c>
      <c r="B71" s="22">
        <v>391</v>
      </c>
      <c r="C71" s="22">
        <v>27</v>
      </c>
      <c r="D71" s="23">
        <v>98</v>
      </c>
      <c r="E71" s="36" t="s">
        <v>2</v>
      </c>
      <c r="F71" s="23"/>
      <c r="G71" s="37"/>
      <c r="H71" s="23"/>
      <c r="I71" s="37"/>
      <c r="J71" s="23">
        <v>95.6</v>
      </c>
      <c r="K71" s="37"/>
      <c r="L71" s="23">
        <f t="shared" si="3"/>
        <v>0</v>
      </c>
      <c r="M71" s="23">
        <f t="shared" si="4"/>
        <v>95.6</v>
      </c>
      <c r="N71" s="23">
        <f t="shared" si="0"/>
        <v>95.6</v>
      </c>
      <c r="O71" s="25"/>
    </row>
    <row r="72" spans="1:15" s="6" customFormat="1" ht="21.75" customHeight="1">
      <c r="A72" s="22">
        <v>63</v>
      </c>
      <c r="B72" s="22">
        <v>342</v>
      </c>
      <c r="C72" s="22">
        <v>27</v>
      </c>
      <c r="D72" s="23">
        <v>155.8</v>
      </c>
      <c r="E72" s="36" t="s">
        <v>2</v>
      </c>
      <c r="F72" s="23"/>
      <c r="G72" s="37"/>
      <c r="H72" s="23"/>
      <c r="I72" s="37"/>
      <c r="J72" s="23">
        <v>85.8</v>
      </c>
      <c r="K72" s="37"/>
      <c r="L72" s="23">
        <f t="shared" si="3"/>
        <v>0</v>
      </c>
      <c r="M72" s="23">
        <f t="shared" si="4"/>
        <v>85.8</v>
      </c>
      <c r="N72" s="23">
        <f t="shared" si="0"/>
        <v>85.8</v>
      </c>
      <c r="O72" s="25"/>
    </row>
    <row r="73" spans="1:15" s="6" customFormat="1" ht="21.75" customHeight="1">
      <c r="A73" s="22">
        <v>64</v>
      </c>
      <c r="B73" s="22">
        <v>550</v>
      </c>
      <c r="C73" s="22">
        <v>27</v>
      </c>
      <c r="D73" s="23">
        <v>167.1</v>
      </c>
      <c r="E73" s="36" t="s">
        <v>2</v>
      </c>
      <c r="F73" s="23"/>
      <c r="G73" s="37"/>
      <c r="H73" s="23"/>
      <c r="I73" s="37"/>
      <c r="J73" s="23">
        <v>157.6</v>
      </c>
      <c r="K73" s="37"/>
      <c r="L73" s="23">
        <f t="shared" si="3"/>
        <v>0</v>
      </c>
      <c r="M73" s="23">
        <f t="shared" si="4"/>
        <v>157.6</v>
      </c>
      <c r="N73" s="23">
        <f aca="true" t="shared" si="5" ref="N73:N84">SUM(L73:M73)</f>
        <v>157.6</v>
      </c>
      <c r="O73" s="25"/>
    </row>
    <row r="74" spans="1:15" s="6" customFormat="1" ht="21.75" customHeight="1">
      <c r="A74" s="22">
        <v>65</v>
      </c>
      <c r="B74" s="22">
        <v>509</v>
      </c>
      <c r="C74" s="22">
        <v>27</v>
      </c>
      <c r="D74" s="23">
        <v>306.5</v>
      </c>
      <c r="E74" s="36" t="s">
        <v>2</v>
      </c>
      <c r="F74" s="23"/>
      <c r="G74" s="37"/>
      <c r="H74" s="23"/>
      <c r="I74" s="37"/>
      <c r="J74" s="23">
        <v>14.5</v>
      </c>
      <c r="K74" s="37"/>
      <c r="L74" s="23">
        <f t="shared" si="3"/>
        <v>0</v>
      </c>
      <c r="M74" s="23">
        <f t="shared" si="4"/>
        <v>14.5</v>
      </c>
      <c r="N74" s="23">
        <f t="shared" si="5"/>
        <v>14.5</v>
      </c>
      <c r="O74" s="25"/>
    </row>
    <row r="75" spans="1:15" s="6" customFormat="1" ht="21.75" customHeight="1">
      <c r="A75" s="22">
        <v>66</v>
      </c>
      <c r="B75" s="22">
        <v>257</v>
      </c>
      <c r="C75" s="22">
        <v>27</v>
      </c>
      <c r="D75" s="23">
        <v>776.2</v>
      </c>
      <c r="E75" s="36" t="s">
        <v>2</v>
      </c>
      <c r="F75" s="23"/>
      <c r="G75" s="37"/>
      <c r="H75" s="23"/>
      <c r="I75" s="37"/>
      <c r="J75" s="23">
        <v>230</v>
      </c>
      <c r="K75" s="37"/>
      <c r="L75" s="23">
        <f t="shared" si="3"/>
        <v>0</v>
      </c>
      <c r="M75" s="23">
        <f t="shared" si="4"/>
        <v>230</v>
      </c>
      <c r="N75" s="23">
        <f t="shared" si="5"/>
        <v>230</v>
      </c>
      <c r="O75" s="25"/>
    </row>
    <row r="76" spans="1:15" s="6" customFormat="1" ht="21.75" customHeight="1">
      <c r="A76" s="22">
        <v>67</v>
      </c>
      <c r="B76" s="22">
        <v>343</v>
      </c>
      <c r="C76" s="22">
        <v>27</v>
      </c>
      <c r="D76" s="23">
        <v>555.8</v>
      </c>
      <c r="E76" s="36" t="s">
        <v>2</v>
      </c>
      <c r="F76" s="23"/>
      <c r="G76" s="37"/>
      <c r="H76" s="23"/>
      <c r="I76" s="37"/>
      <c r="J76" s="23">
        <v>93.8</v>
      </c>
      <c r="K76" s="37"/>
      <c r="L76" s="23">
        <f t="shared" si="3"/>
        <v>0</v>
      </c>
      <c r="M76" s="23">
        <f t="shared" si="4"/>
        <v>93.8</v>
      </c>
      <c r="N76" s="23">
        <f t="shared" si="5"/>
        <v>93.8</v>
      </c>
      <c r="O76" s="25"/>
    </row>
    <row r="77" spans="1:15" s="6" customFormat="1" ht="21.75" customHeight="1">
      <c r="A77" s="22">
        <v>68</v>
      </c>
      <c r="B77" s="22">
        <v>581</v>
      </c>
      <c r="C77" s="22">
        <v>27</v>
      </c>
      <c r="D77" s="23">
        <v>537.9</v>
      </c>
      <c r="E77" s="36" t="s">
        <v>2</v>
      </c>
      <c r="F77" s="23"/>
      <c r="G77" s="37"/>
      <c r="H77" s="23"/>
      <c r="I77" s="37"/>
      <c r="J77" s="23">
        <v>169.1</v>
      </c>
      <c r="K77" s="37"/>
      <c r="L77" s="23">
        <f t="shared" si="3"/>
        <v>0</v>
      </c>
      <c r="M77" s="23">
        <f t="shared" si="4"/>
        <v>169.1</v>
      </c>
      <c r="N77" s="23">
        <f t="shared" si="5"/>
        <v>169.1</v>
      </c>
      <c r="O77" s="25"/>
    </row>
    <row r="78" spans="1:15" s="6" customFormat="1" ht="21.75" customHeight="1">
      <c r="A78" s="22">
        <v>69</v>
      </c>
      <c r="B78" s="22">
        <v>480</v>
      </c>
      <c r="C78" s="22">
        <v>27</v>
      </c>
      <c r="D78" s="23">
        <v>76.6</v>
      </c>
      <c r="E78" s="36" t="s">
        <v>2</v>
      </c>
      <c r="F78" s="23"/>
      <c r="G78" s="37"/>
      <c r="H78" s="23"/>
      <c r="I78" s="37"/>
      <c r="J78" s="23">
        <v>2.8</v>
      </c>
      <c r="K78" s="37"/>
      <c r="L78" s="23">
        <f t="shared" si="3"/>
        <v>0</v>
      </c>
      <c r="M78" s="23">
        <f t="shared" si="4"/>
        <v>2.8</v>
      </c>
      <c r="N78" s="23">
        <f t="shared" si="5"/>
        <v>2.8</v>
      </c>
      <c r="O78" s="25"/>
    </row>
    <row r="79" spans="1:15" s="6" customFormat="1" ht="21.75" customHeight="1">
      <c r="A79" s="22">
        <v>70</v>
      </c>
      <c r="B79" s="22">
        <v>443</v>
      </c>
      <c r="C79" s="22">
        <v>27</v>
      </c>
      <c r="D79" s="23">
        <v>369.9</v>
      </c>
      <c r="E79" s="36" t="s">
        <v>2</v>
      </c>
      <c r="F79" s="23"/>
      <c r="G79" s="37"/>
      <c r="H79" s="23"/>
      <c r="I79" s="37"/>
      <c r="J79" s="23">
        <v>143</v>
      </c>
      <c r="K79" s="37"/>
      <c r="L79" s="23">
        <f t="shared" si="3"/>
        <v>0</v>
      </c>
      <c r="M79" s="23">
        <f t="shared" si="4"/>
        <v>143</v>
      </c>
      <c r="N79" s="23">
        <f t="shared" si="5"/>
        <v>143</v>
      </c>
      <c r="O79" s="25"/>
    </row>
    <row r="80" spans="1:15" s="6" customFormat="1" ht="21.75" customHeight="1">
      <c r="A80" s="22">
        <v>71</v>
      </c>
      <c r="B80" s="22">
        <v>254</v>
      </c>
      <c r="C80" s="22">
        <v>27</v>
      </c>
      <c r="D80" s="23">
        <v>743.3</v>
      </c>
      <c r="E80" s="36" t="s">
        <v>2</v>
      </c>
      <c r="F80" s="23"/>
      <c r="G80" s="37"/>
      <c r="H80" s="23"/>
      <c r="I80" s="37"/>
      <c r="J80" s="23">
        <v>273.8</v>
      </c>
      <c r="K80" s="37"/>
      <c r="L80" s="23">
        <f t="shared" si="3"/>
        <v>0</v>
      </c>
      <c r="M80" s="23">
        <f t="shared" si="4"/>
        <v>273.8</v>
      </c>
      <c r="N80" s="23">
        <f t="shared" si="5"/>
        <v>273.8</v>
      </c>
      <c r="O80" s="25"/>
    </row>
    <row r="81" spans="1:15" s="6" customFormat="1" ht="21.75" customHeight="1">
      <c r="A81" s="22">
        <v>72</v>
      </c>
      <c r="B81" s="22">
        <v>296</v>
      </c>
      <c r="C81" s="22">
        <v>27</v>
      </c>
      <c r="D81" s="23">
        <v>276.5</v>
      </c>
      <c r="E81" s="36" t="s">
        <v>2</v>
      </c>
      <c r="F81" s="23"/>
      <c r="G81" s="37"/>
      <c r="H81" s="23"/>
      <c r="I81" s="37"/>
      <c r="J81" s="23">
        <v>0.7</v>
      </c>
      <c r="K81" s="37"/>
      <c r="L81" s="23">
        <f t="shared" si="3"/>
        <v>0</v>
      </c>
      <c r="M81" s="23">
        <f t="shared" si="4"/>
        <v>0.7</v>
      </c>
      <c r="N81" s="23">
        <f t="shared" si="5"/>
        <v>0.7</v>
      </c>
      <c r="O81" s="25"/>
    </row>
    <row r="82" spans="1:15" s="6" customFormat="1" ht="21.75" customHeight="1">
      <c r="A82" s="22">
        <v>73</v>
      </c>
      <c r="B82" s="22">
        <v>341</v>
      </c>
      <c r="C82" s="22">
        <v>27</v>
      </c>
      <c r="D82" s="23">
        <v>200.5</v>
      </c>
      <c r="E82" s="36" t="s">
        <v>3</v>
      </c>
      <c r="F82" s="23"/>
      <c r="G82" s="37"/>
      <c r="H82" s="23"/>
      <c r="I82" s="37"/>
      <c r="J82" s="23">
        <v>4.5</v>
      </c>
      <c r="K82" s="37"/>
      <c r="L82" s="23">
        <f t="shared" si="3"/>
        <v>0</v>
      </c>
      <c r="M82" s="23">
        <f t="shared" si="4"/>
        <v>4.5</v>
      </c>
      <c r="N82" s="23">
        <f t="shared" si="5"/>
        <v>4.5</v>
      </c>
      <c r="O82" s="25"/>
    </row>
    <row r="83" spans="1:15" s="6" customFormat="1" ht="21.75" customHeight="1">
      <c r="A83" s="22">
        <v>74</v>
      </c>
      <c r="B83" s="22">
        <v>142</v>
      </c>
      <c r="C83" s="22">
        <v>27</v>
      </c>
      <c r="D83" s="23">
        <v>628.7</v>
      </c>
      <c r="E83" s="36" t="s">
        <v>3</v>
      </c>
      <c r="F83" s="23"/>
      <c r="G83" s="37"/>
      <c r="H83" s="23"/>
      <c r="I83" s="37"/>
      <c r="J83" s="23">
        <v>162.6</v>
      </c>
      <c r="K83" s="37"/>
      <c r="L83" s="23">
        <f t="shared" si="3"/>
        <v>0</v>
      </c>
      <c r="M83" s="23">
        <f t="shared" si="4"/>
        <v>162.6</v>
      </c>
      <c r="N83" s="23">
        <f t="shared" si="5"/>
        <v>162.6</v>
      </c>
      <c r="O83" s="25"/>
    </row>
    <row r="84" spans="1:15" s="6" customFormat="1" ht="21.75" customHeight="1">
      <c r="A84" s="27">
        <v>75</v>
      </c>
      <c r="B84" s="27">
        <v>170</v>
      </c>
      <c r="C84" s="27">
        <v>27</v>
      </c>
      <c r="D84" s="28">
        <v>893.2</v>
      </c>
      <c r="E84" s="40" t="s">
        <v>3</v>
      </c>
      <c r="F84" s="28"/>
      <c r="G84" s="41"/>
      <c r="H84" s="28"/>
      <c r="I84" s="41"/>
      <c r="J84" s="28">
        <v>20.4</v>
      </c>
      <c r="K84" s="41"/>
      <c r="L84" s="28">
        <f t="shared" si="3"/>
        <v>0</v>
      </c>
      <c r="M84" s="28">
        <f t="shared" si="4"/>
        <v>20.4</v>
      </c>
      <c r="N84" s="28">
        <f t="shared" si="5"/>
        <v>20.4</v>
      </c>
      <c r="O84" s="29"/>
    </row>
    <row r="85" spans="1:17" s="6" customFormat="1" ht="21.75" customHeight="1">
      <c r="A85" s="49" t="s">
        <v>13</v>
      </c>
      <c r="B85" s="50"/>
      <c r="C85" s="50"/>
      <c r="D85" s="50"/>
      <c r="E85" s="51"/>
      <c r="F85" s="42">
        <f>SUM(F8:F84)</f>
        <v>293.5</v>
      </c>
      <c r="G85" s="42">
        <f aca="true" t="shared" si="6" ref="G85:N85">SUM(G8:G84)</f>
        <v>289.3</v>
      </c>
      <c r="H85" s="42">
        <f t="shared" si="6"/>
        <v>1925.3000000000004</v>
      </c>
      <c r="I85" s="42">
        <f t="shared" si="6"/>
        <v>285.3</v>
      </c>
      <c r="J85" s="42">
        <f t="shared" si="6"/>
        <v>2459.3999999999996</v>
      </c>
      <c r="K85" s="42">
        <f t="shared" si="6"/>
        <v>202.2</v>
      </c>
      <c r="L85" s="42">
        <f t="shared" si="6"/>
        <v>776.8</v>
      </c>
      <c r="M85" s="42">
        <f t="shared" si="6"/>
        <v>4678.200000000001</v>
      </c>
      <c r="N85" s="42">
        <f t="shared" si="6"/>
        <v>5455.000000000001</v>
      </c>
      <c r="O85" s="5"/>
      <c r="Q85" s="7"/>
    </row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</sheetData>
  <sheetProtection/>
  <mergeCells count="13">
    <mergeCell ref="A85:E85"/>
    <mergeCell ref="A4:I4"/>
    <mergeCell ref="A5:A6"/>
    <mergeCell ref="B5:E5"/>
    <mergeCell ref="F5:G5"/>
    <mergeCell ref="H5:I5"/>
    <mergeCell ref="L5:N5"/>
    <mergeCell ref="A1:O1"/>
    <mergeCell ref="A2:O2"/>
    <mergeCell ref="A3:O3"/>
    <mergeCell ref="J5:K5"/>
    <mergeCell ref="L4:M4"/>
    <mergeCell ref="O5:O6"/>
  </mergeCells>
  <printOptions/>
  <pageMargins left="0.51" right="0.42" top="0.69" bottom="0.57" header="0.49" footer="0.41"/>
  <pageSetup horizontalDpi="600" verticalDpi="600" orientation="landscape" paperSize="9" r:id="rId1"/>
  <headerFooter alignWithMargins="0">
    <oddFooter>&amp;C&amp;"Times New Roman,Regular"&amp;14&amp;P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 KHIEN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2024-06-11T01:37:54Z</cp:lastPrinted>
  <dcterms:created xsi:type="dcterms:W3CDTF">2024-06-11T00:32:37Z</dcterms:created>
  <dcterms:modified xsi:type="dcterms:W3CDTF">2024-06-11T11:18:07Z</dcterms:modified>
  <cp:category/>
  <cp:version/>
  <cp:contentType/>
  <cp:contentStatus/>
</cp:coreProperties>
</file>